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9.xml" ContentType="application/vnd.openxmlformats-officedocument.spreadsheetml.worksheet+xml"/>
  <Override PartName="/xl/worksheets/sheet37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24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6.xml" ContentType="application/vnd.openxmlformats-officedocument.spreadsheetml.worksheet+xml"/>
  <Override PartName="/xl/styles.xml" ContentType="application/vnd.openxmlformats-officedocument.spreadsheetml.styles+xml"/>
  <Override PartName="/xl/worksheets/sheet38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водный график" sheetId="1" state="visible" r:id="rId1"/>
    <sheet name="памятка" sheetId="2" state="visible" r:id="rId2"/>
    <sheet name="1А" sheetId="3" state="visible" r:id="rId3"/>
    <sheet name="1Б" sheetId="4" state="visible" r:id="rId4"/>
    <sheet name="1В" sheetId="5" state="visible" r:id="rId5"/>
    <sheet name="2А" sheetId="6" state="visible" r:id="rId6"/>
    <sheet name="2Б" sheetId="7" state="visible" r:id="rId7"/>
    <sheet name="2В" sheetId="8" state="visible" r:id="rId8"/>
    <sheet name="2Г" sheetId="9" state="visible" r:id="rId9"/>
    <sheet name="3А" sheetId="10" state="visible" r:id="rId10"/>
    <sheet name="3Б" sheetId="11" state="visible" r:id="rId11"/>
    <sheet name="3В" sheetId="12" state="visible" r:id="rId12"/>
    <sheet name="3Г" sheetId="13" state="visible" r:id="rId13"/>
    <sheet name="4В" sheetId="14" state="visible" r:id="rId14"/>
    <sheet name="4А" sheetId="15" state="visible" r:id="rId15"/>
    <sheet name="4Б" sheetId="16" state="visible" r:id="rId16"/>
    <sheet name="4Г" sheetId="17" state="visible" r:id="rId17"/>
    <sheet name="5А" sheetId="18" state="visible" r:id="rId18"/>
    <sheet name="5Б" sheetId="19" state="visible" r:id="rId19"/>
    <sheet name="5В" sheetId="20" state="visible" r:id="rId20"/>
    <sheet name="6А" sheetId="21" state="visible" r:id="rId21"/>
    <sheet name="6Б" sheetId="22" state="visible" r:id="rId22"/>
    <sheet name="6В" sheetId="23" state="visible" r:id="rId23"/>
    <sheet name="6Г" sheetId="24" state="visible" r:id="rId24"/>
    <sheet name="7А" sheetId="25" state="visible" r:id="rId25"/>
    <sheet name="7Б" sheetId="26" state="visible" r:id="rId26"/>
    <sheet name="7В" sheetId="27" state="visible" r:id="rId27"/>
    <sheet name="7Г" sheetId="28" state="visible" r:id="rId28"/>
    <sheet name="8А" sheetId="29" state="visible" r:id="rId29"/>
    <sheet name="8Б" sheetId="30" state="visible" r:id="rId30"/>
    <sheet name="8В" sheetId="31" state="visible" r:id="rId31"/>
    <sheet name="8Г" sheetId="32" state="visible" r:id="rId32"/>
    <sheet name="9А" sheetId="33" state="visible" r:id="rId33"/>
    <sheet name="9Б" sheetId="34" state="visible" r:id="rId34"/>
    <sheet name="9В" sheetId="35" state="visible" r:id="rId35"/>
    <sheet name="9Г" sheetId="36" state="visible" r:id="rId36"/>
    <sheet name="10А" sheetId="37" state="visible" r:id="rId37"/>
    <sheet name="11А" sheetId="38" state="visible" r:id="rId38"/>
  </sheets>
  <calcPr/>
</workbook>
</file>

<file path=xl/sharedStrings.xml><?xml version="1.0" encoding="utf-8"?>
<sst xmlns="http://schemas.openxmlformats.org/spreadsheetml/2006/main" count="117" uniqueCount="117">
  <si>
    <t xml:space="preserve">График оценочных процедур МБОУ "ШКОЛА № 178" г.о.Самара 2025-2026 у.г.</t>
  </si>
  <si>
    <t xml:space="preserve"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</si>
  <si>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</si>
  <si>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</si>
  <si>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</si>
  <si>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</si>
  <si>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</si>
  <si>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</si>
  <si>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</si>
  <si>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</si>
  <si>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</si>
  <si>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Учебный предмет</t>
  </si>
  <si>
    <t>Класс</t>
  </si>
  <si>
    <t>Федеральные</t>
  </si>
  <si>
    <t>Административные</t>
  </si>
  <si>
    <t xml:space="preserve">в рабочей программе</t>
  </si>
  <si>
    <t>Всего</t>
  </si>
  <si>
    <t>ИТОГО</t>
  </si>
  <si>
    <t xml:space="preserve">Начальное общее образование</t>
  </si>
  <si>
    <t xml:space="preserve">1 класс</t>
  </si>
  <si>
    <t> </t>
  </si>
  <si>
    <t xml:space="preserve">Русский язык</t>
  </si>
  <si>
    <t xml:space="preserve">Литературное чтение</t>
  </si>
  <si>
    <t>Математика</t>
  </si>
  <si>
    <t xml:space="preserve">Окружающий мир</t>
  </si>
  <si>
    <t xml:space="preserve">Изобразительное искусство</t>
  </si>
  <si>
    <t>Музыка</t>
  </si>
  <si>
    <t xml:space="preserve">Труд (технология)</t>
  </si>
  <si>
    <t xml:space="preserve">Физическая культура</t>
  </si>
  <si>
    <t xml:space="preserve">2 класс</t>
  </si>
  <si>
    <t xml:space="preserve">Английский язык</t>
  </si>
  <si>
    <t xml:space="preserve">3 класс</t>
  </si>
  <si>
    <t xml:space="preserve">4 класс</t>
  </si>
  <si>
    <t>ОРКСЭ</t>
  </si>
  <si>
    <t xml:space="preserve">Основное общеее образование</t>
  </si>
  <si>
    <t xml:space="preserve">5 класс</t>
  </si>
  <si>
    <t>Литература</t>
  </si>
  <si>
    <t xml:space="preserve">Иностранный язык(английский)</t>
  </si>
  <si>
    <t>История</t>
  </si>
  <si>
    <t>География</t>
  </si>
  <si>
    <t>Биология</t>
  </si>
  <si>
    <t xml:space="preserve">6 класс</t>
  </si>
  <si>
    <t xml:space="preserve">7 класс</t>
  </si>
  <si>
    <t xml:space="preserve">Математика (Алгебра)</t>
  </si>
  <si>
    <t xml:space="preserve">Математика (Геометрия)</t>
  </si>
  <si>
    <t xml:space="preserve">Математика (Вероятность и статистика)</t>
  </si>
  <si>
    <t>Информатика</t>
  </si>
  <si>
    <t>Физика</t>
  </si>
  <si>
    <t xml:space="preserve">8 класс</t>
  </si>
  <si>
    <t>Обществознание</t>
  </si>
  <si>
    <t>Химия</t>
  </si>
  <si>
    <t>ОБЗР</t>
  </si>
  <si>
    <t xml:space="preserve">9 класс</t>
  </si>
  <si>
    <t xml:space="preserve">Среднее общее образование</t>
  </si>
  <si>
    <t xml:space="preserve">10 класс</t>
  </si>
  <si>
    <t xml:space="preserve">Иностранный язык(английский) БАЗА</t>
  </si>
  <si>
    <t xml:space="preserve">Иностранный язык(английский) УГЛ</t>
  </si>
  <si>
    <t xml:space="preserve">Математика БАЗА  (Алгебра)</t>
  </si>
  <si>
    <t xml:space="preserve">Математика БАЗА (Геометрия)</t>
  </si>
  <si>
    <t xml:space="preserve">Математика БАЗА(Вероятность и статистика)</t>
  </si>
  <si>
    <t xml:space="preserve">Математика УГЛ (Алгебра)</t>
  </si>
  <si>
    <t xml:space="preserve">Математика УГЛ (Геометрия)</t>
  </si>
  <si>
    <t xml:space="preserve">МатематикаУГЛ (Вероятность и статистика)</t>
  </si>
  <si>
    <t xml:space="preserve">История БАЗА</t>
  </si>
  <si>
    <t xml:space="preserve">История УГЛ</t>
  </si>
  <si>
    <t xml:space="preserve">Обществознание БАЗА</t>
  </si>
  <si>
    <t xml:space="preserve">Обществознание УГЛ</t>
  </si>
  <si>
    <t xml:space="preserve">Биология БАЗА</t>
  </si>
  <si>
    <t xml:space="preserve">Биология УГЛ</t>
  </si>
  <si>
    <t xml:space="preserve">Химия БАЗА</t>
  </si>
  <si>
    <t xml:space="preserve">Химия УГЛ</t>
  </si>
  <si>
    <t xml:space="preserve">Физика БАЗА</t>
  </si>
  <si>
    <t xml:space="preserve">Физика УГЛ</t>
  </si>
  <si>
    <t xml:space="preserve">11 класс</t>
  </si>
  <si>
    <t>ВСЕГО</t>
  </si>
  <si>
    <t xml:space="preserve"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</si>
  <si>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</si>
  <si>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 xml:space="preserve">1 неделя</t>
  </si>
  <si>
    <t xml:space="preserve">2 неделя</t>
  </si>
  <si>
    <t xml:space="preserve">3 неделя</t>
  </si>
  <si>
    <t xml:space="preserve">4 неделя</t>
  </si>
  <si>
    <t>1Б</t>
  </si>
  <si>
    <t>1В</t>
  </si>
  <si>
    <t>2А</t>
  </si>
  <si>
    <t>2Б</t>
  </si>
  <si>
    <t>2В</t>
  </si>
  <si>
    <t>2Г</t>
  </si>
  <si>
    <t>3А</t>
  </si>
  <si>
    <t>3Б</t>
  </si>
  <si>
    <t>3В</t>
  </si>
  <si>
    <t>3Г</t>
  </si>
  <si>
    <t>4В</t>
  </si>
  <si>
    <t>4А</t>
  </si>
  <si>
    <t>4Б</t>
  </si>
  <si>
    <t>4Г</t>
  </si>
  <si>
    <t>5А</t>
  </si>
  <si>
    <t>5Б</t>
  </si>
  <si>
    <t>5В</t>
  </si>
  <si>
    <t>6А</t>
  </si>
  <si>
    <t>6Б</t>
  </si>
  <si>
    <t>6В</t>
  </si>
  <si>
    <t>6Г</t>
  </si>
  <si>
    <t>7А</t>
  </si>
  <si>
    <t xml:space="preserve"> 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</si>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</sst>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0.000000"/>
      <color theme="1"/>
      <name val="Liberation Sans"/>
    </font>
    <font>
      <b/>
      <sz val="16.000000"/>
      <name val="Liberation Sans"/>
    </font>
    <font>
      <b/>
      <sz val="12.000000"/>
      <name val="Liberation Sans"/>
    </font>
    <font>
      <b/>
      <sz val="11.000000"/>
      <name val="Liberation Sans"/>
    </font>
    <font>
      <b/>
      <sz val="10.000000"/>
      <color theme="1"/>
      <name val="Liberation Sans"/>
    </font>
    <font>
      <sz val="11.000000"/>
      <name val="Liberation Sans"/>
    </font>
    <font>
      <sz val="10.000000"/>
      <name val="Arial"/>
    </font>
    <font>
      <sz val="11.000000"/>
      <name val="Asana"/>
    </font>
    <font>
      <sz val="12.000000"/>
      <color rgb="FF1F1F1F"/>
      <name val="Asana"/>
    </font>
    <font>
      <sz val="12.000000"/>
      <name val="Liberation Sans"/>
    </font>
    <font>
      <sz val="11.000000"/>
      <name val="Calibri"/>
    </font>
    <font>
      <sz val="11.000000"/>
      <name val="Arial"/>
    </font>
    <font>
      <b/>
      <sz val="11.000000"/>
      <name val="Asana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92D050"/>
        <bgColor rgb="FF92D050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65"/>
        <bgColor indexed="65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theme="7" tint="0"/>
        <bgColor theme="7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5">
    <xf fontId="0" fillId="0" borderId="0" numFmtId="0" xfId="0"/>
    <xf fontId="0" fillId="0" borderId="0" numFmtId="0" xfId="0"/>
    <xf fontId="1" fillId="0" borderId="1" numFmtId="0" xfId="0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3" fillId="0" borderId="1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3" fillId="0" borderId="2" numFmtId="0" xfId="0" applyFont="1" applyBorder="1" applyAlignment="1">
      <alignment horizont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center"/>
    </xf>
    <xf fontId="3" fillId="0" borderId="5" numFmtId="0" xfId="0" applyFont="1" applyBorder="1" applyAlignment="1">
      <alignment horizontal="left" textRotation="90"/>
    </xf>
    <xf fontId="3" fillId="2" borderId="5" numFmtId="0" xfId="0" applyFont="1" applyFill="1" applyBorder="1" applyAlignment="1">
      <alignment horizontal="left"/>
    </xf>
    <xf fontId="3" fillId="2" borderId="6" numFmtId="0" xfId="0" applyFont="1" applyFill="1" applyBorder="1" applyAlignment="1">
      <alignment horizontal="left"/>
    </xf>
    <xf fontId="4" fillId="3" borderId="7" numFmtId="0" xfId="0" applyFont="1" applyFill="1" applyBorder="1" applyAlignment="1">
      <alignment horizontal="center" textRotation="90"/>
    </xf>
    <xf fontId="3" fillId="4" borderId="1" numFmtId="0" xfId="0" applyFont="1" applyFill="1" applyBorder="1" applyAlignment="1">
      <alignment horizontal="center"/>
    </xf>
    <xf fontId="3" fillId="4" borderId="2" numFmtId="0" xfId="0" applyFont="1" applyFill="1" applyBorder="1" applyAlignment="1">
      <alignment horizontal="center"/>
    </xf>
    <xf fontId="0" fillId="3" borderId="7" numFmtId="0" xfId="0" applyFill="1" applyBorder="1"/>
    <xf fontId="3" fillId="5" borderId="4" numFmtId="0" xfId="0" applyFont="1" applyFill="1" applyBorder="1" applyAlignment="1">
      <alignment horizontal="left"/>
    </xf>
    <xf fontId="5" fillId="5" borderId="5" numFmtId="0" xfId="0" applyFont="1" applyFill="1" applyBorder="1" applyAlignment="1">
      <alignment horizontal="center"/>
    </xf>
    <xf fontId="5" fillId="5" borderId="5" numFmtId="0" xfId="0" applyFont="1" applyFill="1" applyBorder="1" applyAlignment="1">
      <alignment horizontal="left"/>
    </xf>
    <xf fontId="5" fillId="5" borderId="6" numFmtId="0" xfId="0" applyFont="1" applyFill="1" applyBorder="1" applyAlignment="1">
      <alignment horizontal="left"/>
    </xf>
    <xf fontId="5" fillId="0" borderId="4" numFmtId="0" xfId="0" applyFont="1" applyBorder="1" applyAlignment="1">
      <alignment horizontal="left"/>
    </xf>
    <xf fontId="5" fillId="0" borderId="5" numFmtId="0" xfId="0" applyFont="1" applyBorder="1" applyAlignment="1">
      <alignment horizontal="center"/>
    </xf>
    <xf fontId="5" fillId="0" borderId="5" numFmtId="0" xfId="0" applyFont="1" applyBorder="1" applyAlignment="1">
      <alignment horizontal="left"/>
    </xf>
    <xf fontId="5" fillId="2" borderId="5" numFmtId="0" xfId="0" applyFont="1" applyFill="1" applyBorder="1" applyAlignment="1">
      <alignment horizontal="right"/>
    </xf>
    <xf fontId="5" fillId="0" borderId="5" numFmtId="0" xfId="0" applyFont="1" applyBorder="1" applyAlignment="1">
      <alignment horizontal="right"/>
    </xf>
    <xf fontId="5" fillId="2" borderId="6" numFmtId="0" xfId="0" applyFont="1" applyFill="1" applyBorder="1" applyAlignment="1">
      <alignment horizontal="right"/>
    </xf>
    <xf fontId="6" fillId="0" borderId="5" numFmtId="0" xfId="0" applyFont="1" applyBorder="1" applyAlignment="1">
      <alignment horizontal="left"/>
    </xf>
    <xf fontId="5" fillId="6" borderId="5" numFmtId="0" xfId="0" applyFont="1" applyFill="1" applyBorder="1" applyAlignment="1">
      <alignment horizontal="right"/>
    </xf>
    <xf fontId="5" fillId="0" borderId="0" numFmtId="0" xfId="0" applyFont="1" applyAlignment="1">
      <alignment horizontal="left"/>
    </xf>
    <xf fontId="5" fillId="0" borderId="4" numFmtId="0" xfId="0" applyFont="1" applyBorder="1" applyAlignment="1">
      <alignment horizontal="center"/>
    </xf>
    <xf fontId="5" fillId="0" borderId="8" numFmtId="0" xfId="0" applyFont="1" applyBorder="1" applyAlignment="1">
      <alignment horizontal="left"/>
    </xf>
    <xf fontId="3" fillId="7" borderId="9" numFmtId="0" xfId="0" applyFont="1" applyFill="1" applyBorder="1" applyAlignment="1">
      <alignment horizontal="left"/>
    </xf>
    <xf fontId="3" fillId="7" borderId="6" numFmtId="0" xfId="0" applyFont="1" applyFill="1" applyBorder="1" applyAlignment="1">
      <alignment horizontal="left"/>
    </xf>
    <xf fontId="3" fillId="7" borderId="4" numFmtId="0" xfId="0" applyFont="1" applyFill="1" applyBorder="1" applyAlignment="1">
      <alignment horizontal="left"/>
    </xf>
    <xf fontId="3" fillId="7" borderId="4" numFmtId="0" xfId="0" applyFont="1" applyFill="1" applyBorder="1" applyAlignment="1">
      <alignment horizontal="center"/>
    </xf>
    <xf fontId="7" fillId="0" borderId="4" numFmtId="0" xfId="0" applyFont="1" applyBorder="1" applyAlignment="1">
      <alignment horizontal="left"/>
    </xf>
    <xf fontId="7" fillId="0" borderId="8" numFmtId="0" xfId="0" applyFont="1" applyBorder="1" applyAlignment="1">
      <alignment horizontal="left"/>
    </xf>
    <xf fontId="8" fillId="0" borderId="8" numFmtId="0" xfId="0" applyFont="1" applyBorder="1" applyAlignment="1">
      <alignment horizontal="left"/>
    </xf>
    <xf fontId="9" fillId="0" borderId="5" numFmtId="0" xfId="0" applyFont="1" applyBorder="1" applyAlignment="1">
      <alignment horizontal="right"/>
    </xf>
    <xf fontId="9" fillId="0" borderId="5" numFmtId="0" xfId="0" applyFont="1" applyBorder="1" applyAlignment="1">
      <alignment horizontal="center"/>
    </xf>
    <xf fontId="9" fillId="0" borderId="5" numFmtId="0" xfId="0" applyFont="1" applyBorder="1" applyAlignment="1">
      <alignment horizontal="left"/>
    </xf>
    <xf fontId="10" fillId="0" borderId="5" numFmtId="0" xfId="0" applyFont="1" applyBorder="1" applyAlignment="1">
      <alignment horizontal="center"/>
    </xf>
    <xf fontId="11" fillId="0" borderId="5" numFmtId="0" xfId="0" applyFont="1" applyBorder="1" applyAlignment="1">
      <alignment horizontal="left"/>
    </xf>
    <xf fontId="11" fillId="0" borderId="5" numFmtId="0" xfId="0" applyFont="1" applyBorder="1" applyAlignment="1">
      <alignment horizontal="right"/>
    </xf>
    <xf fontId="0" fillId="0" borderId="0" numFmtId="0" xfId="0" applyAlignment="1">
      <alignment horizontal="left"/>
    </xf>
    <xf fontId="12" fillId="0" borderId="4" numFmtId="0" xfId="0" applyFont="1" applyBorder="1" applyAlignment="1">
      <alignment horizontal="right"/>
    </xf>
    <xf fontId="12" fillId="8" borderId="2" numFmtId="0" xfId="0" applyFont="1" applyFill="1" applyBorder="1" applyAlignment="1">
      <alignment horizontal="left"/>
    </xf>
    <xf fontId="12" fillId="8" borderId="3" numFmtId="0" xfId="0" applyFont="1" applyFill="1" applyBorder="1" applyAlignment="1">
      <alignment horizontal="left"/>
    </xf>
    <xf fontId="12" fillId="0" borderId="4" numFmtId="0" xfId="0" applyFont="1" applyBorder="1" applyAlignment="1">
      <alignment horizontal="left" wrapText="1"/>
    </xf>
    <xf fontId="12" fillId="0" borderId="2" numFmtId="0" xfId="0" applyFont="1" applyBorder="1" applyAlignment="1">
      <alignment horizontal="center"/>
    </xf>
    <xf fontId="12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left"/>
    </xf>
    <xf fontId="12" fillId="0" borderId="5" numFmtId="0" xfId="0" applyFont="1" applyBorder="1" applyAlignment="1">
      <alignment horizontal="left" textRotation="90"/>
    </xf>
    <xf fontId="12" fillId="9" borderId="5" numFmtId="0" xfId="0" applyFont="1" applyFill="1" applyBorder="1" applyAlignment="1">
      <alignment horizontal="center" vertical="center"/>
    </xf>
    <xf fontId="12" fillId="0" borderId="5" numFmtId="0" xfId="0" applyFont="1" applyBorder="1" applyAlignment="1">
      <alignment textRotation="90"/>
    </xf>
    <xf fontId="4" fillId="10" borderId="7" numFmtId="0" xfId="0" applyFont="1" applyFill="1" applyBorder="1" applyAlignment="1">
      <alignment horizontal="center" vertical="center"/>
    </xf>
    <xf fontId="7" fillId="0" borderId="5" numFmtId="0" xfId="0" applyFont="1" applyBorder="1" applyAlignment="1">
      <alignment horizontal="left"/>
    </xf>
    <xf fontId="7" fillId="9" borderId="5" numFmtId="0" xfId="0" applyFont="1" applyFill="1" applyBorder="1" applyAlignment="1">
      <alignment horizontal="right"/>
    </xf>
    <xf fontId="7" fillId="0" borderId="5" numFmtId="0" xfId="0" applyFont="1" applyBorder="1" applyAlignment="1">
      <alignment horizontal="right"/>
    </xf>
    <xf fontId="0" fillId="10" borderId="7" numFmtId="0" xfId="0" applyFill="1" applyBorder="1"/>
    <xf fontId="8" fillId="0" borderId="4" numFmtId="0" xfId="0" applyFont="1" applyBorder="1" applyAlignment="1">
      <alignment horizontal="left"/>
    </xf>
    <xf fontId="7" fillId="9" borderId="4" numFmtId="0" xfId="0" applyFont="1" applyFill="1" applyBorder="1" applyAlignment="1">
      <alignment horizontal="right"/>
    </xf>
    <xf fontId="7" fillId="0" borderId="4" numFmtId="0" xfId="0" applyFont="1" applyBorder="1" applyAlignment="1">
      <alignment horizontal="right"/>
    </xf>
    <xf fontId="7" fillId="0" borderId="3" numFmtId="0" xfId="0" applyFont="1" applyBorder="1" applyAlignment="1">
      <alignment horizontal="left"/>
    </xf>
    <xf fontId="7" fillId="9" borderId="8" numFmtId="0" xfId="0" applyFont="1" applyFill="1" applyBorder="1" applyAlignment="1">
      <alignment horizontal="right"/>
    </xf>
    <xf fontId="7" fillId="0" borderId="8" numFmtId="0" xfId="0" applyFont="1" applyBorder="1" applyAlignment="1">
      <alignment horizontal="right"/>
    </xf>
    <xf fontId="7" fillId="0" borderId="0" numFmtId="0" xfId="0" applyFont="1" applyAlignment="1">
      <alignment horizontal="left"/>
    </xf>
    <xf fontId="7" fillId="0" borderId="3" numFmtId="0" xfId="0" applyFont="1" applyBorder="1" applyAlignment="1">
      <alignment horizontal="right"/>
    </xf>
    <xf fontId="7" fillId="9" borderId="9" numFmtId="0" xfId="0" applyFont="1" applyFill="1" applyBorder="1" applyAlignment="1">
      <alignment horizontal="right"/>
    </xf>
    <xf fontId="7" fillId="9" borderId="1" numFmtId="0" xfId="0" applyFont="1" applyFill="1" applyBorder="1" applyAlignment="1">
      <alignment horizontal="right"/>
    </xf>
    <xf fontId="12" fillId="0" borderId="2" numFmtId="0" xfId="0" applyFont="1" applyBorder="1" applyAlignment="1">
      <alignment horizontal="center" vertical="center"/>
    </xf>
    <xf fontId="12" fillId="0" borderId="3" numFmtId="0" xfId="0" applyFont="1" applyBorder="1" applyAlignment="1">
      <alignment horizontal="center" vertical="center"/>
    </xf>
    <xf fontId="7" fillId="9" borderId="10" numFmtId="0" xfId="0" applyFont="1" applyFill="1" applyBorder="1" applyAlignment="1">
      <alignment horizontal="right"/>
    </xf>
    <xf fontId="7" fillId="9" borderId="11" numFmt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0" Type="http://schemas.openxmlformats.org/officeDocument/2006/relationships/sharedStrings" Target="sharedStrings.xml"/><Relationship  Id="rId39" Type="http://schemas.openxmlformats.org/officeDocument/2006/relationships/theme" Target="theme/theme1.xml"/><Relationship  Id="rId38" Type="http://schemas.openxmlformats.org/officeDocument/2006/relationships/worksheet" Target="worksheets/sheet38.xml"/><Relationship  Id="rId41" Type="http://schemas.openxmlformats.org/officeDocument/2006/relationships/styles" Target="styles.xml"/><Relationship  Id="rId36" Type="http://schemas.openxmlformats.org/officeDocument/2006/relationships/worksheet" Target="worksheets/sheet36.xml"/><Relationship  Id="rId35" Type="http://schemas.openxmlformats.org/officeDocument/2006/relationships/worksheet" Target="worksheets/sheet35.xml"/><Relationship  Id="rId34" Type="http://schemas.openxmlformats.org/officeDocument/2006/relationships/worksheet" Target="worksheets/sheet34.xml"/><Relationship  Id="rId33" Type="http://schemas.openxmlformats.org/officeDocument/2006/relationships/worksheet" Target="worksheets/sheet33.xml"/><Relationship  Id="rId29" Type="http://schemas.openxmlformats.org/officeDocument/2006/relationships/worksheet" Target="worksheets/sheet29.xml"/><Relationship  Id="rId28" Type="http://schemas.openxmlformats.org/officeDocument/2006/relationships/worksheet" Target="worksheets/sheet28.xml"/><Relationship  Id="rId27" Type="http://schemas.openxmlformats.org/officeDocument/2006/relationships/worksheet" Target="worksheets/sheet27.xml"/><Relationship  Id="rId23" Type="http://schemas.openxmlformats.org/officeDocument/2006/relationships/worksheet" Target="worksheets/sheet23.xml"/><Relationship  Id="rId22" Type="http://schemas.openxmlformats.org/officeDocument/2006/relationships/worksheet" Target="worksheets/sheet22.xml"/><Relationship  Id="rId21" Type="http://schemas.openxmlformats.org/officeDocument/2006/relationships/worksheet" Target="worksheets/sheet21.xml"/><Relationship  Id="rId25" Type="http://schemas.openxmlformats.org/officeDocument/2006/relationships/worksheet" Target="worksheets/sheet25.xml"/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24" Type="http://schemas.openxmlformats.org/officeDocument/2006/relationships/worksheet" Target="worksheets/sheet24.xml"/><Relationship  Id="rId10" Type="http://schemas.openxmlformats.org/officeDocument/2006/relationships/worksheet" Target="worksheets/sheet10.xml"/><Relationship  Id="rId17" Type="http://schemas.openxmlformats.org/officeDocument/2006/relationships/worksheet" Target="worksheets/sheet17.xml"/><Relationship  Id="rId18" Type="http://schemas.openxmlformats.org/officeDocument/2006/relationships/worksheet" Target="worksheets/sheet18.xml"/><Relationship  Id="rId26" Type="http://schemas.openxmlformats.org/officeDocument/2006/relationships/worksheet" Target="worksheets/sheet26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20" Type="http://schemas.openxmlformats.org/officeDocument/2006/relationships/worksheet" Target="worksheets/sheet20.xml"/><Relationship  Id="rId31" Type="http://schemas.openxmlformats.org/officeDocument/2006/relationships/worksheet" Target="worksheets/sheet31.xml"/><Relationship  Id="rId37" Type="http://schemas.openxmlformats.org/officeDocument/2006/relationships/worksheet" Target="worksheets/sheet37.xml"/><Relationship  Id="rId19" Type="http://schemas.openxmlformats.org/officeDocument/2006/relationships/worksheet" Target="worksheets/sheet19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worksheet" Target="worksheets/sheet16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2" Type="http://schemas.openxmlformats.org/officeDocument/2006/relationships/worksheet" Target="worksheets/sheet32.xml"/><Relationship  Id="rId3" Type="http://schemas.openxmlformats.org/officeDocument/2006/relationships/worksheet" Target="worksheets/sheet3.xml"/><Relationship  Id="rId30" Type="http://schemas.openxmlformats.org/officeDocument/2006/relationships/worksheet" Target="worksheets/sheet30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385762</xdr:colOff>
      <xdr:row>2</xdr:row>
      <xdr:rowOff>161924</xdr:rowOff>
    </xdr:from>
    <xdr:ext cx="12342018" cy="5886450"/>
    <xdr:pic>
      <xdr:nvPicPr>
        <xdr:cNvPr id="1426106573" name="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385762" y="495299"/>
          <a:ext cx="12342018" cy="5886450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10" defaultColWidth="10.5" defaultRowHeight="12.75"/>
  <cols>
    <col customWidth="1" min="1" max="1" style="1" width="18.57421875"/>
    <col min="2" max="2" style="1" width="10.5"/>
    <col customWidth="1" min="3" max="3" style="1" width="6.8515625"/>
    <col customWidth="1" min="4" max="4" style="1" width="6.7109375"/>
    <col customWidth="1" min="5" max="5" style="1" width="7.57421875"/>
    <col min="6" max="6" style="1" width="10.5"/>
    <col customWidth="1" min="7" max="7" style="1" width="6.421875"/>
    <col customWidth="1" min="8" max="8" style="1" width="6.7109375"/>
    <col customWidth="1" min="9" max="9" style="1" width="6.421875"/>
    <col min="10" max="10" style="1" width="10.5"/>
    <col customWidth="1" min="11" max="13" style="1" width="6.7109375"/>
    <col min="14" max="14" style="1" width="10.5"/>
    <col customWidth="1" min="15" max="16" style="1" width="6.8515625"/>
    <col customWidth="1" min="17" max="17" style="1" width="6.7109375"/>
    <col min="18" max="18" style="1" width="10.5"/>
    <col customWidth="1" min="19" max="19" style="1" width="6.7109375"/>
    <col customWidth="1" min="20" max="21" style="1" width="6.8515625"/>
    <col min="22" max="22" style="1" width="10.5"/>
    <col customWidth="1" min="23" max="23" style="1" width="6.8515625"/>
    <col customWidth="1" min="24" max="25" style="1" width="6.7109375"/>
    <col min="26" max="26" style="1" width="10.5"/>
    <col customWidth="1" min="27" max="29" style="1" width="6.7109375"/>
    <col min="30" max="30" style="1" width="10.5"/>
    <col customWidth="1" min="31" max="31" style="1" width="6.8515625"/>
    <col customWidth="1" min="32" max="32" style="1" width="6.7109375"/>
    <col customWidth="1" min="33" max="33" style="1" width="7.140625"/>
    <col min="34" max="34" style="1" width="10.5"/>
    <col customWidth="1" min="35" max="35" style="1" width="7.421875"/>
    <col customWidth="1" min="36" max="36" style="1" width="7.140625"/>
    <col customWidth="1" min="37" max="37" style="1" width="6.8515625"/>
    <col min="38" max="38" style="1" width="10.5"/>
  </cols>
  <sheetData>
    <row r="1" ht="57.7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ht="14.25">
      <c r="A2" s="5" t="s">
        <v>1</v>
      </c>
      <c r="B2" s="6"/>
      <c r="C2" s="7" t="s">
        <v>2</v>
      </c>
      <c r="D2" s="7"/>
      <c r="E2" s="7"/>
      <c r="F2" s="6"/>
      <c r="G2" s="7" t="s">
        <v>3</v>
      </c>
      <c r="H2" s="7"/>
      <c r="I2" s="7"/>
      <c r="J2" s="6"/>
      <c r="K2" s="7" t="s">
        <v>4</v>
      </c>
      <c r="L2" s="7"/>
      <c r="M2" s="7"/>
      <c r="N2" s="6"/>
      <c r="O2" s="7" t="s">
        <v>5</v>
      </c>
      <c r="P2" s="7"/>
      <c r="Q2" s="7"/>
      <c r="R2" s="6"/>
      <c r="S2" s="7" t="s">
        <v>6</v>
      </c>
      <c r="T2" s="7"/>
      <c r="U2" s="7"/>
      <c r="V2" s="6"/>
      <c r="W2" s="7" t="s">
        <v>7</v>
      </c>
      <c r="X2" s="7"/>
      <c r="Y2" s="7"/>
      <c r="Z2" s="6"/>
      <c r="AA2" s="7" t="s">
        <v>8</v>
      </c>
      <c r="AB2" s="7"/>
      <c r="AC2" s="7"/>
      <c r="AD2" s="6"/>
      <c r="AE2" s="7" t="s">
        <v>9</v>
      </c>
      <c r="AF2" s="7"/>
      <c r="AG2" s="7"/>
      <c r="AH2" s="6"/>
      <c r="AI2" s="7" t="s">
        <v>10</v>
      </c>
      <c r="AJ2" s="7"/>
      <c r="AK2" s="7"/>
      <c r="AL2" s="6"/>
    </row>
    <row r="3" ht="120.75">
      <c r="A3" s="8" t="s">
        <v>11</v>
      </c>
      <c r="B3" s="9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10" t="s">
        <v>13</v>
      </c>
      <c r="H3" s="10" t="s">
        <v>14</v>
      </c>
      <c r="I3" s="10" t="s">
        <v>15</v>
      </c>
      <c r="J3" s="11" t="s">
        <v>16</v>
      </c>
      <c r="K3" s="10" t="s">
        <v>13</v>
      </c>
      <c r="L3" s="10" t="s">
        <v>14</v>
      </c>
      <c r="M3" s="10" t="s">
        <v>15</v>
      </c>
      <c r="N3" s="11" t="s">
        <v>16</v>
      </c>
      <c r="O3" s="10" t="s">
        <v>13</v>
      </c>
      <c r="P3" s="10" t="s">
        <v>14</v>
      </c>
      <c r="Q3" s="10" t="s">
        <v>15</v>
      </c>
      <c r="R3" s="11" t="s">
        <v>16</v>
      </c>
      <c r="S3" s="10" t="s">
        <v>13</v>
      </c>
      <c r="T3" s="10" t="s">
        <v>14</v>
      </c>
      <c r="U3" s="10" t="s">
        <v>15</v>
      </c>
      <c r="V3" s="11" t="s">
        <v>16</v>
      </c>
      <c r="W3" s="10" t="s">
        <v>13</v>
      </c>
      <c r="X3" s="10" t="s">
        <v>14</v>
      </c>
      <c r="Y3" s="10" t="s">
        <v>15</v>
      </c>
      <c r="Z3" s="11" t="s">
        <v>16</v>
      </c>
      <c r="AA3" s="10" t="s">
        <v>13</v>
      </c>
      <c r="AB3" s="10" t="s">
        <v>14</v>
      </c>
      <c r="AC3" s="10" t="s">
        <v>15</v>
      </c>
      <c r="AD3" s="11" t="s">
        <v>16</v>
      </c>
      <c r="AE3" s="10" t="s">
        <v>13</v>
      </c>
      <c r="AF3" s="10" t="s">
        <v>14</v>
      </c>
      <c r="AG3" s="10" t="s">
        <v>15</v>
      </c>
      <c r="AH3" s="11" t="s">
        <v>16</v>
      </c>
      <c r="AI3" s="10" t="s">
        <v>13</v>
      </c>
      <c r="AJ3" s="10" t="s">
        <v>14</v>
      </c>
      <c r="AK3" s="10" t="s">
        <v>15</v>
      </c>
      <c r="AL3" s="12" t="s">
        <v>16</v>
      </c>
      <c r="AM3" s="13" t="s">
        <v>17</v>
      </c>
    </row>
    <row r="4" ht="14.25">
      <c r="A4" s="14" t="s">
        <v>18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6"/>
    </row>
    <row r="5" ht="14.25">
      <c r="A5" s="17" t="s">
        <v>19</v>
      </c>
      <c r="B5" s="18" t="s">
        <v>20</v>
      </c>
      <c r="C5" s="19" t="s">
        <v>20</v>
      </c>
      <c r="D5" s="19" t="s">
        <v>20</v>
      </c>
      <c r="E5" s="19" t="s">
        <v>20</v>
      </c>
      <c r="F5" s="19" t="s">
        <v>20</v>
      </c>
      <c r="G5" s="19" t="s">
        <v>20</v>
      </c>
      <c r="H5" s="19" t="s">
        <v>20</v>
      </c>
      <c r="I5" s="19" t="s">
        <v>20</v>
      </c>
      <c r="J5" s="19" t="s">
        <v>20</v>
      </c>
      <c r="K5" s="19" t="s">
        <v>20</v>
      </c>
      <c r="L5" s="19" t="s">
        <v>20</v>
      </c>
      <c r="M5" s="19" t="s">
        <v>20</v>
      </c>
      <c r="N5" s="19" t="s">
        <v>20</v>
      </c>
      <c r="O5" s="19" t="s">
        <v>20</v>
      </c>
      <c r="P5" s="19" t="s">
        <v>20</v>
      </c>
      <c r="Q5" s="19" t="s">
        <v>20</v>
      </c>
      <c r="R5" s="19" t="s">
        <v>20</v>
      </c>
      <c r="S5" s="19" t="s">
        <v>20</v>
      </c>
      <c r="T5" s="19" t="s">
        <v>20</v>
      </c>
      <c r="U5" s="19" t="s">
        <v>20</v>
      </c>
      <c r="V5" s="19" t="s">
        <v>20</v>
      </c>
      <c r="W5" s="19" t="s">
        <v>20</v>
      </c>
      <c r="X5" s="19" t="s">
        <v>20</v>
      </c>
      <c r="Y5" s="19" t="s">
        <v>20</v>
      </c>
      <c r="Z5" s="19" t="s">
        <v>20</v>
      </c>
      <c r="AA5" s="19" t="s">
        <v>20</v>
      </c>
      <c r="AB5" s="19" t="s">
        <v>20</v>
      </c>
      <c r="AC5" s="19" t="s">
        <v>20</v>
      </c>
      <c r="AD5" s="19" t="s">
        <v>20</v>
      </c>
      <c r="AE5" s="19" t="s">
        <v>20</v>
      </c>
      <c r="AF5" s="19" t="s">
        <v>20</v>
      </c>
      <c r="AG5" s="19" t="s">
        <v>20</v>
      </c>
      <c r="AH5" s="19" t="s">
        <v>20</v>
      </c>
      <c r="AI5" s="19" t="s">
        <v>20</v>
      </c>
      <c r="AJ5" s="19" t="s">
        <v>20</v>
      </c>
      <c r="AK5" s="19" t="s">
        <v>20</v>
      </c>
      <c r="AL5" s="20" t="s">
        <v>20</v>
      </c>
      <c r="AM5" s="16"/>
    </row>
    <row r="6" ht="14.25">
      <c r="A6" s="21" t="s">
        <v>21</v>
      </c>
      <c r="B6" s="22" t="s">
        <v>19</v>
      </c>
      <c r="C6" s="23" t="s">
        <v>20</v>
      </c>
      <c r="D6" s="23"/>
      <c r="E6" s="23">
        <v>1</v>
      </c>
      <c r="F6" s="24">
        <f t="shared" ref="F6:F9" si="0">SUM(C6,D6,E6)</f>
        <v>1</v>
      </c>
      <c r="G6" s="23" t="s">
        <v>20</v>
      </c>
      <c r="H6" s="23" t="s">
        <v>20</v>
      </c>
      <c r="I6" s="23"/>
      <c r="J6" s="24">
        <f t="shared" ref="J6:J9" si="1">SUM(G6,H6,I6)</f>
        <v>0</v>
      </c>
      <c r="K6" s="23" t="s">
        <v>20</v>
      </c>
      <c r="L6" s="23" t="s">
        <v>20</v>
      </c>
      <c r="M6" s="23" t="s">
        <v>20</v>
      </c>
      <c r="N6" s="24">
        <f t="shared" ref="N6:N9" si="2">SUM(K6,L6,M6)</f>
        <v>0</v>
      </c>
      <c r="O6" s="23" t="s">
        <v>20</v>
      </c>
      <c r="P6" s="23" t="s">
        <v>20</v>
      </c>
      <c r="Q6" s="23"/>
      <c r="R6" s="24">
        <f t="shared" ref="R6:R9" si="3">SUM(O6,P6,Q6)</f>
        <v>0</v>
      </c>
      <c r="S6" s="23" t="s">
        <v>20</v>
      </c>
      <c r="T6" s="23" t="s">
        <v>20</v>
      </c>
      <c r="U6" s="23">
        <v>1</v>
      </c>
      <c r="V6" s="24">
        <f t="shared" ref="V6:V9" si="4">SUM(S6,T6,U6)</f>
        <v>1</v>
      </c>
      <c r="W6" s="23" t="s">
        <v>20</v>
      </c>
      <c r="X6" s="23" t="s">
        <v>20</v>
      </c>
      <c r="Y6" s="23" t="s">
        <v>20</v>
      </c>
      <c r="Z6" s="24">
        <f t="shared" ref="Z6:Z9" si="5">SUM(W6,X6,Y6)</f>
        <v>0</v>
      </c>
      <c r="AA6" s="23" t="s">
        <v>20</v>
      </c>
      <c r="AB6" s="23" t="s">
        <v>20</v>
      </c>
      <c r="AC6" s="23" t="s">
        <v>20</v>
      </c>
      <c r="AD6" s="24">
        <f t="shared" ref="AD6:AD9" si="6">SUM(AA6,AB6,AC6)</f>
        <v>0</v>
      </c>
      <c r="AE6" s="23" t="s">
        <v>20</v>
      </c>
      <c r="AF6" s="25">
        <v>1</v>
      </c>
      <c r="AG6" s="25"/>
      <c r="AH6" s="24">
        <f t="shared" ref="AH6:AH9" si="7">SUM(AE6,AF6,AG6)</f>
        <v>1</v>
      </c>
      <c r="AI6" s="23" t="s">
        <v>20</v>
      </c>
      <c r="AJ6" s="23" t="s">
        <v>20</v>
      </c>
      <c r="AK6" s="25">
        <v>1</v>
      </c>
      <c r="AL6" s="26">
        <f t="shared" ref="AL6:AL9" si="8">SUM(AI6,AJ6,AK6)</f>
        <v>1</v>
      </c>
      <c r="AM6" s="16">
        <f t="shared" ref="AM6:AM9" si="9">SUM(F6,J6,N6,R6,V6,Z6,AD6,AH6,AL6)</f>
        <v>4</v>
      </c>
    </row>
    <row r="7" ht="14.25">
      <c r="A7" s="21" t="s">
        <v>22</v>
      </c>
      <c r="B7" s="22" t="s">
        <v>19</v>
      </c>
      <c r="C7" s="23" t="s">
        <v>20</v>
      </c>
      <c r="D7" s="23" t="s">
        <v>20</v>
      </c>
      <c r="E7" s="23" t="s">
        <v>20</v>
      </c>
      <c r="F7" s="24">
        <f t="shared" si="0"/>
        <v>0</v>
      </c>
      <c r="G7" s="23" t="s">
        <v>20</v>
      </c>
      <c r="H7" s="23" t="s">
        <v>20</v>
      </c>
      <c r="I7" s="23"/>
      <c r="J7" s="24">
        <f t="shared" si="1"/>
        <v>0</v>
      </c>
      <c r="K7" s="23" t="s">
        <v>20</v>
      </c>
      <c r="L7" s="23" t="s">
        <v>20</v>
      </c>
      <c r="M7" s="23" t="s">
        <v>20</v>
      </c>
      <c r="N7" s="24">
        <f t="shared" si="2"/>
        <v>0</v>
      </c>
      <c r="O7" s="23" t="s">
        <v>20</v>
      </c>
      <c r="P7" s="23" t="s">
        <v>20</v>
      </c>
      <c r="Q7" s="23" t="s">
        <v>20</v>
      </c>
      <c r="R7" s="24">
        <f t="shared" si="3"/>
        <v>0</v>
      </c>
      <c r="S7" s="23" t="s">
        <v>20</v>
      </c>
      <c r="T7" s="23" t="s">
        <v>20</v>
      </c>
      <c r="U7" s="23" t="s">
        <v>20</v>
      </c>
      <c r="V7" s="24">
        <f t="shared" si="4"/>
        <v>0</v>
      </c>
      <c r="W7" s="23" t="s">
        <v>20</v>
      </c>
      <c r="X7" s="23" t="s">
        <v>20</v>
      </c>
      <c r="Y7" s="23" t="s">
        <v>20</v>
      </c>
      <c r="Z7" s="24">
        <f t="shared" si="5"/>
        <v>0</v>
      </c>
      <c r="AA7" s="23" t="s">
        <v>20</v>
      </c>
      <c r="AB7" s="23" t="s">
        <v>20</v>
      </c>
      <c r="AC7" s="23" t="s">
        <v>20</v>
      </c>
      <c r="AD7" s="24">
        <f t="shared" si="6"/>
        <v>0</v>
      </c>
      <c r="AE7" s="23" t="s">
        <v>20</v>
      </c>
      <c r="AF7" s="23" t="s">
        <v>20</v>
      </c>
      <c r="AG7" s="23" t="s">
        <v>20</v>
      </c>
      <c r="AH7" s="24">
        <f t="shared" si="7"/>
        <v>0</v>
      </c>
      <c r="AI7" s="23" t="s">
        <v>20</v>
      </c>
      <c r="AJ7" s="23" t="s">
        <v>20</v>
      </c>
      <c r="AK7" s="25"/>
      <c r="AL7" s="26">
        <f t="shared" si="8"/>
        <v>0</v>
      </c>
      <c r="AM7" s="16">
        <f t="shared" si="9"/>
        <v>0</v>
      </c>
    </row>
    <row r="8" ht="14.25">
      <c r="A8" s="21" t="s">
        <v>23</v>
      </c>
      <c r="B8" s="22" t="s">
        <v>19</v>
      </c>
      <c r="C8" s="23" t="s">
        <v>20</v>
      </c>
      <c r="D8" s="23" t="s">
        <v>20</v>
      </c>
      <c r="E8" s="23">
        <v>1</v>
      </c>
      <c r="F8" s="24">
        <f t="shared" si="0"/>
        <v>1</v>
      </c>
      <c r="G8" s="23" t="s">
        <v>20</v>
      </c>
      <c r="H8" s="23" t="s">
        <v>20</v>
      </c>
      <c r="I8" s="23" t="s">
        <v>20</v>
      </c>
      <c r="J8" s="24">
        <f t="shared" si="1"/>
        <v>0</v>
      </c>
      <c r="K8" s="23" t="s">
        <v>20</v>
      </c>
      <c r="L8" s="23" t="s">
        <v>20</v>
      </c>
      <c r="M8" s="23" t="s">
        <v>20</v>
      </c>
      <c r="N8" s="24">
        <f t="shared" si="2"/>
        <v>0</v>
      </c>
      <c r="O8" s="23" t="s">
        <v>20</v>
      </c>
      <c r="P8" s="23" t="s">
        <v>20</v>
      </c>
      <c r="Q8" s="23" t="s">
        <v>20</v>
      </c>
      <c r="R8" s="24">
        <f t="shared" si="3"/>
        <v>0</v>
      </c>
      <c r="S8" s="23" t="s">
        <v>20</v>
      </c>
      <c r="T8" s="23" t="s">
        <v>20</v>
      </c>
      <c r="U8" s="23">
        <v>1</v>
      </c>
      <c r="V8" s="24">
        <f t="shared" si="4"/>
        <v>1</v>
      </c>
      <c r="W8" s="23" t="s">
        <v>20</v>
      </c>
      <c r="X8" s="23" t="s">
        <v>20</v>
      </c>
      <c r="Y8" s="23" t="s">
        <v>20</v>
      </c>
      <c r="Z8" s="24">
        <f t="shared" si="5"/>
        <v>0</v>
      </c>
      <c r="AA8" s="23" t="s">
        <v>20</v>
      </c>
      <c r="AB8" s="23" t="s">
        <v>20</v>
      </c>
      <c r="AC8" s="23" t="s">
        <v>20</v>
      </c>
      <c r="AD8" s="24">
        <f t="shared" si="6"/>
        <v>0</v>
      </c>
      <c r="AE8" s="23" t="s">
        <v>20</v>
      </c>
      <c r="AF8" s="25">
        <v>1</v>
      </c>
      <c r="AG8" s="23" t="s">
        <v>20</v>
      </c>
      <c r="AH8" s="24">
        <f t="shared" si="7"/>
        <v>1</v>
      </c>
      <c r="AI8" s="23" t="s">
        <v>20</v>
      </c>
      <c r="AJ8" s="25"/>
      <c r="AK8" s="23">
        <v>1</v>
      </c>
      <c r="AL8" s="26">
        <f t="shared" si="8"/>
        <v>1</v>
      </c>
      <c r="AM8" s="16">
        <f t="shared" si="9"/>
        <v>4</v>
      </c>
    </row>
    <row r="9" ht="14.25">
      <c r="A9" s="21" t="s">
        <v>24</v>
      </c>
      <c r="B9" s="22" t="s">
        <v>19</v>
      </c>
      <c r="C9" s="23" t="s">
        <v>20</v>
      </c>
      <c r="D9" s="23" t="s">
        <v>20</v>
      </c>
      <c r="E9" s="23" t="s">
        <v>20</v>
      </c>
      <c r="F9" s="24">
        <f t="shared" si="0"/>
        <v>0</v>
      </c>
      <c r="G9" s="23" t="s">
        <v>20</v>
      </c>
      <c r="H9" s="23" t="s">
        <v>20</v>
      </c>
      <c r="I9" s="23" t="s">
        <v>20</v>
      </c>
      <c r="J9" s="24">
        <f t="shared" si="1"/>
        <v>0</v>
      </c>
      <c r="K9" s="23" t="s">
        <v>20</v>
      </c>
      <c r="L9" s="23" t="s">
        <v>20</v>
      </c>
      <c r="M9" s="23" t="s">
        <v>20</v>
      </c>
      <c r="N9" s="24">
        <f t="shared" si="2"/>
        <v>0</v>
      </c>
      <c r="O9" s="23" t="s">
        <v>20</v>
      </c>
      <c r="P9" s="23" t="s">
        <v>20</v>
      </c>
      <c r="Q9" s="23" t="s">
        <v>20</v>
      </c>
      <c r="R9" s="24">
        <f t="shared" si="3"/>
        <v>0</v>
      </c>
      <c r="S9" s="23" t="s">
        <v>20</v>
      </c>
      <c r="T9" s="23" t="s">
        <v>20</v>
      </c>
      <c r="U9" s="27" t="s">
        <v>20</v>
      </c>
      <c r="V9" s="24">
        <f t="shared" si="4"/>
        <v>0</v>
      </c>
      <c r="W9" s="23" t="s">
        <v>20</v>
      </c>
      <c r="X9" s="23" t="s">
        <v>20</v>
      </c>
      <c r="Y9" s="23" t="s">
        <v>20</v>
      </c>
      <c r="Z9" s="24">
        <f t="shared" si="5"/>
        <v>0</v>
      </c>
      <c r="AA9" s="23" t="s">
        <v>20</v>
      </c>
      <c r="AB9" s="23" t="s">
        <v>20</v>
      </c>
      <c r="AC9" s="23" t="s">
        <v>20</v>
      </c>
      <c r="AD9" s="24">
        <f t="shared" si="6"/>
        <v>0</v>
      </c>
      <c r="AE9" s="23" t="s">
        <v>20</v>
      </c>
      <c r="AF9" s="23" t="s">
        <v>20</v>
      </c>
      <c r="AG9" s="23" t="s">
        <v>20</v>
      </c>
      <c r="AH9" s="24">
        <f t="shared" si="7"/>
        <v>0</v>
      </c>
      <c r="AI9" s="23" t="s">
        <v>20</v>
      </c>
      <c r="AJ9" s="23" t="s">
        <v>20</v>
      </c>
      <c r="AK9" s="23" t="s">
        <v>20</v>
      </c>
      <c r="AL9" s="26">
        <f t="shared" si="8"/>
        <v>0</v>
      </c>
      <c r="AM9" s="16">
        <f t="shared" si="9"/>
        <v>0</v>
      </c>
    </row>
    <row r="10" ht="14.25">
      <c r="A10" s="21" t="s">
        <v>25</v>
      </c>
      <c r="B10" s="22" t="s">
        <v>19</v>
      </c>
      <c r="C10" s="23" t="s">
        <v>20</v>
      </c>
      <c r="D10" s="23" t="s">
        <v>20</v>
      </c>
      <c r="E10" s="23" t="s">
        <v>20</v>
      </c>
      <c r="F10" s="24">
        <f t="shared" ref="F10:F73" si="10">SUM(C10,D10,E10)</f>
        <v>0</v>
      </c>
      <c r="G10" s="23" t="s">
        <v>20</v>
      </c>
      <c r="H10" s="23" t="s">
        <v>20</v>
      </c>
      <c r="I10" s="23" t="s">
        <v>20</v>
      </c>
      <c r="J10" s="24">
        <f t="shared" ref="J10:J73" si="11">SUM(G10,H10,I10)</f>
        <v>0</v>
      </c>
      <c r="K10" s="23" t="s">
        <v>20</v>
      </c>
      <c r="L10" s="23" t="s">
        <v>20</v>
      </c>
      <c r="M10" s="23" t="s">
        <v>20</v>
      </c>
      <c r="N10" s="24">
        <f t="shared" ref="N10:N73" si="12">SUM(K10,L10,M10)</f>
        <v>0</v>
      </c>
      <c r="O10" s="23" t="s">
        <v>20</v>
      </c>
      <c r="P10" s="23" t="s">
        <v>20</v>
      </c>
      <c r="Q10" s="23" t="s">
        <v>20</v>
      </c>
      <c r="R10" s="24">
        <f t="shared" ref="R10:R73" si="13">SUM(O10,P10,Q10)</f>
        <v>0</v>
      </c>
      <c r="S10" s="23" t="s">
        <v>20</v>
      </c>
      <c r="T10" s="23" t="s">
        <v>20</v>
      </c>
      <c r="U10" s="27" t="s">
        <v>20</v>
      </c>
      <c r="V10" s="24">
        <f t="shared" ref="V10:V73" si="14">SUM(S10,T10,U10)</f>
        <v>0</v>
      </c>
      <c r="W10" s="23" t="s">
        <v>20</v>
      </c>
      <c r="X10" s="23" t="s">
        <v>20</v>
      </c>
      <c r="Y10" s="23" t="s">
        <v>20</v>
      </c>
      <c r="Z10" s="24">
        <f t="shared" ref="Z10:Z73" si="15">SUM(W10,X10,Y10)</f>
        <v>0</v>
      </c>
      <c r="AA10" s="23" t="s">
        <v>20</v>
      </c>
      <c r="AB10" s="23" t="s">
        <v>20</v>
      </c>
      <c r="AC10" s="23" t="s">
        <v>20</v>
      </c>
      <c r="AD10" s="24">
        <f t="shared" ref="AD10:AD73" si="16">SUM(AA10,AB10,AC10)</f>
        <v>0</v>
      </c>
      <c r="AE10" s="23" t="s">
        <v>20</v>
      </c>
      <c r="AF10" s="23" t="s">
        <v>20</v>
      </c>
      <c r="AG10" s="23" t="s">
        <v>20</v>
      </c>
      <c r="AH10" s="24">
        <f t="shared" ref="AH10:AH73" si="17">SUM(AE10,AF10,AG10)</f>
        <v>0</v>
      </c>
      <c r="AI10" s="23" t="s">
        <v>20</v>
      </c>
      <c r="AJ10" s="23" t="s">
        <v>20</v>
      </c>
      <c r="AK10" s="23" t="s">
        <v>20</v>
      </c>
      <c r="AL10" s="26">
        <f t="shared" ref="AL10:AL73" si="18">SUM(AI10,AJ10,AK10)</f>
        <v>0</v>
      </c>
      <c r="AM10" s="16">
        <f t="shared" ref="AM10:AM73" si="19">SUM(F10,J10,N10,R10,V10,Z10,AD10,AH10,AL10)</f>
        <v>0</v>
      </c>
    </row>
    <row r="11" ht="14.25">
      <c r="A11" s="21" t="s">
        <v>26</v>
      </c>
      <c r="B11" s="22" t="s">
        <v>19</v>
      </c>
      <c r="C11" s="23" t="s">
        <v>20</v>
      </c>
      <c r="D11" s="23" t="s">
        <v>20</v>
      </c>
      <c r="E11" s="23" t="s">
        <v>20</v>
      </c>
      <c r="F11" s="24">
        <f t="shared" si="10"/>
        <v>0</v>
      </c>
      <c r="G11" s="23" t="s">
        <v>20</v>
      </c>
      <c r="H11" s="23" t="s">
        <v>20</v>
      </c>
      <c r="I11" s="23" t="s">
        <v>20</v>
      </c>
      <c r="J11" s="24">
        <f t="shared" si="11"/>
        <v>0</v>
      </c>
      <c r="K11" s="23" t="s">
        <v>20</v>
      </c>
      <c r="L11" s="23" t="s">
        <v>20</v>
      </c>
      <c r="M11" s="23" t="s">
        <v>20</v>
      </c>
      <c r="N11" s="24">
        <f t="shared" si="12"/>
        <v>0</v>
      </c>
      <c r="O11" s="23" t="s">
        <v>20</v>
      </c>
      <c r="P11" s="23" t="s">
        <v>20</v>
      </c>
      <c r="Q11" s="23" t="s">
        <v>20</v>
      </c>
      <c r="R11" s="24">
        <f t="shared" si="13"/>
        <v>0</v>
      </c>
      <c r="S11" s="23" t="s">
        <v>20</v>
      </c>
      <c r="T11" s="23" t="s">
        <v>20</v>
      </c>
      <c r="U11" s="23" t="s">
        <v>20</v>
      </c>
      <c r="V11" s="24">
        <f t="shared" si="14"/>
        <v>0</v>
      </c>
      <c r="W11" s="23" t="s">
        <v>20</v>
      </c>
      <c r="X11" s="23" t="s">
        <v>20</v>
      </c>
      <c r="Y11" s="23" t="s">
        <v>20</v>
      </c>
      <c r="Z11" s="24">
        <f t="shared" si="15"/>
        <v>0</v>
      </c>
      <c r="AA11" s="23" t="s">
        <v>20</v>
      </c>
      <c r="AB11" s="23" t="s">
        <v>20</v>
      </c>
      <c r="AC11" s="23" t="s">
        <v>20</v>
      </c>
      <c r="AD11" s="24">
        <f t="shared" si="16"/>
        <v>0</v>
      </c>
      <c r="AE11" s="23" t="s">
        <v>20</v>
      </c>
      <c r="AF11" s="23" t="s">
        <v>20</v>
      </c>
      <c r="AG11" s="23" t="s">
        <v>20</v>
      </c>
      <c r="AH11" s="24">
        <f t="shared" si="17"/>
        <v>0</v>
      </c>
      <c r="AI11" s="23" t="s">
        <v>20</v>
      </c>
      <c r="AJ11" s="23" t="s">
        <v>20</v>
      </c>
      <c r="AK11" s="23" t="s">
        <v>20</v>
      </c>
      <c r="AL11" s="26">
        <f t="shared" si="18"/>
        <v>0</v>
      </c>
      <c r="AM11" s="16">
        <f t="shared" si="19"/>
        <v>0</v>
      </c>
    </row>
    <row r="12" ht="14.25">
      <c r="A12" s="21" t="s">
        <v>27</v>
      </c>
      <c r="B12" s="22" t="s">
        <v>19</v>
      </c>
      <c r="C12" s="23" t="s">
        <v>20</v>
      </c>
      <c r="D12" s="23" t="s">
        <v>20</v>
      </c>
      <c r="E12" s="23" t="s">
        <v>20</v>
      </c>
      <c r="F12" s="24">
        <f t="shared" si="10"/>
        <v>0</v>
      </c>
      <c r="G12" s="23" t="s">
        <v>20</v>
      </c>
      <c r="H12" s="23" t="s">
        <v>20</v>
      </c>
      <c r="I12" s="23" t="s">
        <v>20</v>
      </c>
      <c r="J12" s="24">
        <f t="shared" si="11"/>
        <v>0</v>
      </c>
      <c r="K12" s="23" t="s">
        <v>20</v>
      </c>
      <c r="L12" s="23" t="s">
        <v>20</v>
      </c>
      <c r="M12" s="23" t="s">
        <v>20</v>
      </c>
      <c r="N12" s="24">
        <f t="shared" si="12"/>
        <v>0</v>
      </c>
      <c r="O12" s="23" t="s">
        <v>20</v>
      </c>
      <c r="P12" s="23" t="s">
        <v>20</v>
      </c>
      <c r="Q12" s="23" t="s">
        <v>20</v>
      </c>
      <c r="R12" s="24">
        <f t="shared" si="13"/>
        <v>0</v>
      </c>
      <c r="S12" s="23" t="s">
        <v>20</v>
      </c>
      <c r="T12" s="23" t="s">
        <v>20</v>
      </c>
      <c r="U12" s="23" t="s">
        <v>20</v>
      </c>
      <c r="V12" s="24">
        <f t="shared" si="14"/>
        <v>0</v>
      </c>
      <c r="W12" s="28" t="s">
        <v>20</v>
      </c>
      <c r="X12" s="23" t="s">
        <v>20</v>
      </c>
      <c r="Y12" s="23" t="s">
        <v>20</v>
      </c>
      <c r="Z12" s="24">
        <f t="shared" si="15"/>
        <v>0</v>
      </c>
      <c r="AA12" s="23" t="s">
        <v>20</v>
      </c>
      <c r="AB12" s="23" t="s">
        <v>20</v>
      </c>
      <c r="AC12" s="23" t="s">
        <v>20</v>
      </c>
      <c r="AD12" s="24">
        <f t="shared" si="16"/>
        <v>0</v>
      </c>
      <c r="AE12" s="23" t="s">
        <v>20</v>
      </c>
      <c r="AF12" s="23" t="s">
        <v>20</v>
      </c>
      <c r="AG12" s="23" t="s">
        <v>20</v>
      </c>
      <c r="AH12" s="24">
        <f t="shared" si="17"/>
        <v>0</v>
      </c>
      <c r="AI12" s="23" t="s">
        <v>20</v>
      </c>
      <c r="AJ12" s="23" t="s">
        <v>20</v>
      </c>
      <c r="AK12" s="23" t="s">
        <v>20</v>
      </c>
      <c r="AL12" s="26">
        <f t="shared" si="18"/>
        <v>0</v>
      </c>
      <c r="AM12" s="16">
        <f t="shared" si="19"/>
        <v>0</v>
      </c>
    </row>
    <row r="13" ht="14.25">
      <c r="A13" s="21" t="s">
        <v>28</v>
      </c>
      <c r="B13" s="22" t="s">
        <v>19</v>
      </c>
      <c r="C13" s="23" t="s">
        <v>20</v>
      </c>
      <c r="D13" s="23" t="s">
        <v>20</v>
      </c>
      <c r="E13" s="23" t="s">
        <v>20</v>
      </c>
      <c r="F13" s="24">
        <f t="shared" si="10"/>
        <v>0</v>
      </c>
      <c r="G13" s="23" t="s">
        <v>20</v>
      </c>
      <c r="H13" s="23" t="s">
        <v>20</v>
      </c>
      <c r="I13" s="23" t="s">
        <v>20</v>
      </c>
      <c r="J13" s="24">
        <f t="shared" si="11"/>
        <v>0</v>
      </c>
      <c r="K13" s="23" t="s">
        <v>20</v>
      </c>
      <c r="L13" s="23" t="s">
        <v>20</v>
      </c>
      <c r="M13" s="23" t="s">
        <v>20</v>
      </c>
      <c r="N13" s="24">
        <f t="shared" si="12"/>
        <v>0</v>
      </c>
      <c r="O13" s="23" t="s">
        <v>20</v>
      </c>
      <c r="P13" s="23" t="s">
        <v>20</v>
      </c>
      <c r="Q13" s="23" t="s">
        <v>20</v>
      </c>
      <c r="R13" s="24">
        <f t="shared" si="13"/>
        <v>0</v>
      </c>
      <c r="S13" s="23" t="s">
        <v>20</v>
      </c>
      <c r="T13" s="23" t="s">
        <v>20</v>
      </c>
      <c r="U13" s="23" t="s">
        <v>20</v>
      </c>
      <c r="V13" s="24">
        <f t="shared" si="14"/>
        <v>0</v>
      </c>
      <c r="W13" s="28" t="s">
        <v>20</v>
      </c>
      <c r="X13" s="23" t="s">
        <v>20</v>
      </c>
      <c r="Y13" s="23" t="s">
        <v>20</v>
      </c>
      <c r="Z13" s="24">
        <f t="shared" si="15"/>
        <v>0</v>
      </c>
      <c r="AA13" s="23" t="s">
        <v>20</v>
      </c>
      <c r="AB13" s="23" t="s">
        <v>20</v>
      </c>
      <c r="AC13" s="23" t="s">
        <v>20</v>
      </c>
      <c r="AD13" s="24">
        <f t="shared" si="16"/>
        <v>0</v>
      </c>
      <c r="AE13" s="23" t="s">
        <v>20</v>
      </c>
      <c r="AF13" s="23" t="s">
        <v>20</v>
      </c>
      <c r="AG13" s="23" t="s">
        <v>20</v>
      </c>
      <c r="AH13" s="24">
        <f t="shared" si="17"/>
        <v>0</v>
      </c>
      <c r="AI13" s="23" t="s">
        <v>20</v>
      </c>
      <c r="AJ13" s="23" t="s">
        <v>20</v>
      </c>
      <c r="AK13" s="23" t="s">
        <v>20</v>
      </c>
      <c r="AL13" s="26">
        <f t="shared" si="18"/>
        <v>0</v>
      </c>
      <c r="AM13" s="16">
        <f t="shared" si="19"/>
        <v>0</v>
      </c>
    </row>
    <row r="14" ht="14.25">
      <c r="A14" s="17" t="s">
        <v>29</v>
      </c>
      <c r="B14" s="18" t="s">
        <v>20</v>
      </c>
      <c r="C14" s="19" t="s">
        <v>20</v>
      </c>
      <c r="D14" s="19" t="s">
        <v>20</v>
      </c>
      <c r="E14" s="19" t="s">
        <v>20</v>
      </c>
      <c r="F14" s="19" t="s">
        <v>20</v>
      </c>
      <c r="G14" s="19" t="s">
        <v>20</v>
      </c>
      <c r="H14" s="19" t="s">
        <v>20</v>
      </c>
      <c r="I14" s="19" t="s">
        <v>20</v>
      </c>
      <c r="J14" s="19" t="s">
        <v>20</v>
      </c>
      <c r="K14" s="19" t="s">
        <v>20</v>
      </c>
      <c r="L14" s="19" t="s">
        <v>20</v>
      </c>
      <c r="M14" s="19" t="s">
        <v>20</v>
      </c>
      <c r="N14" s="19" t="s">
        <v>20</v>
      </c>
      <c r="O14" s="19" t="s">
        <v>20</v>
      </c>
      <c r="P14" s="19" t="s">
        <v>20</v>
      </c>
      <c r="Q14" s="19" t="s">
        <v>20</v>
      </c>
      <c r="R14" s="19" t="s">
        <v>20</v>
      </c>
      <c r="S14" s="19" t="s">
        <v>20</v>
      </c>
      <c r="T14" s="19" t="s">
        <v>20</v>
      </c>
      <c r="U14" s="19" t="s">
        <v>20</v>
      </c>
      <c r="V14" s="19" t="s">
        <v>20</v>
      </c>
      <c r="W14" s="19" t="s">
        <v>20</v>
      </c>
      <c r="X14" s="19" t="s">
        <v>20</v>
      </c>
      <c r="Y14" s="19" t="s">
        <v>20</v>
      </c>
      <c r="Z14" s="19" t="s">
        <v>20</v>
      </c>
      <c r="AA14" s="19" t="s">
        <v>20</v>
      </c>
      <c r="AB14" s="19" t="s">
        <v>20</v>
      </c>
      <c r="AC14" s="19" t="s">
        <v>20</v>
      </c>
      <c r="AD14" s="19" t="s">
        <v>20</v>
      </c>
      <c r="AE14" s="19" t="s">
        <v>20</v>
      </c>
      <c r="AF14" s="19" t="s">
        <v>20</v>
      </c>
      <c r="AG14" s="19" t="s">
        <v>20</v>
      </c>
      <c r="AH14" s="19" t="s">
        <v>20</v>
      </c>
      <c r="AI14" s="19" t="s">
        <v>20</v>
      </c>
      <c r="AJ14" s="19" t="s">
        <v>20</v>
      </c>
      <c r="AK14" s="19" t="s">
        <v>20</v>
      </c>
      <c r="AL14" s="20" t="s">
        <v>20</v>
      </c>
      <c r="AM14" s="20" t="s">
        <v>20</v>
      </c>
    </row>
    <row r="15" ht="14.25">
      <c r="A15" s="21" t="s">
        <v>21</v>
      </c>
      <c r="B15" s="22" t="s">
        <v>29</v>
      </c>
      <c r="C15" s="23" t="s">
        <v>20</v>
      </c>
      <c r="D15" s="25">
        <v>1</v>
      </c>
      <c r="E15" s="25">
        <v>1</v>
      </c>
      <c r="F15" s="24">
        <f t="shared" si="10"/>
        <v>2</v>
      </c>
      <c r="G15" s="23" t="s">
        <v>20</v>
      </c>
      <c r="H15" s="23" t="s">
        <v>20</v>
      </c>
      <c r="I15" s="25">
        <v>1</v>
      </c>
      <c r="J15" s="24">
        <f t="shared" si="11"/>
        <v>1</v>
      </c>
      <c r="K15" s="23" t="s">
        <v>20</v>
      </c>
      <c r="L15" s="23" t="s">
        <v>20</v>
      </c>
      <c r="M15" s="25"/>
      <c r="N15" s="24">
        <f t="shared" si="12"/>
        <v>0</v>
      </c>
      <c r="O15" s="23" t="s">
        <v>20</v>
      </c>
      <c r="P15" s="25">
        <v>1</v>
      </c>
      <c r="Q15" s="25">
        <v>2</v>
      </c>
      <c r="R15" s="24">
        <f t="shared" si="13"/>
        <v>3</v>
      </c>
      <c r="S15" s="23" t="s">
        <v>20</v>
      </c>
      <c r="T15" s="25"/>
      <c r="U15" s="23">
        <v>1</v>
      </c>
      <c r="V15" s="24">
        <f t="shared" si="14"/>
        <v>1</v>
      </c>
      <c r="W15" s="23" t="s">
        <v>20</v>
      </c>
      <c r="X15" s="23" t="s">
        <v>20</v>
      </c>
      <c r="Y15" s="25">
        <v>2</v>
      </c>
      <c r="Z15" s="24">
        <f t="shared" si="15"/>
        <v>2</v>
      </c>
      <c r="AA15" s="23" t="s">
        <v>20</v>
      </c>
      <c r="AB15" s="23" t="s">
        <v>20</v>
      </c>
      <c r="AC15" s="23">
        <v>2</v>
      </c>
      <c r="AD15" s="24">
        <f t="shared" si="16"/>
        <v>2</v>
      </c>
      <c r="AE15" s="23" t="s">
        <v>20</v>
      </c>
      <c r="AF15" s="22">
        <v>1</v>
      </c>
      <c r="AG15" s="23" t="s">
        <v>20</v>
      </c>
      <c r="AH15" s="24">
        <f t="shared" si="17"/>
        <v>1</v>
      </c>
      <c r="AI15" s="23" t="s">
        <v>20</v>
      </c>
      <c r="AJ15" s="25"/>
      <c r="AK15" s="25">
        <v>2</v>
      </c>
      <c r="AL15" s="26">
        <f t="shared" si="18"/>
        <v>2</v>
      </c>
      <c r="AM15" s="16">
        <f t="shared" si="19"/>
        <v>14</v>
      </c>
    </row>
    <row r="16" ht="14.25">
      <c r="A16" s="21" t="s">
        <v>22</v>
      </c>
      <c r="B16" s="22" t="s">
        <v>29</v>
      </c>
      <c r="C16" s="23" t="s">
        <v>20</v>
      </c>
      <c r="D16" s="25">
        <v>1</v>
      </c>
      <c r="E16" s="23" t="s">
        <v>20</v>
      </c>
      <c r="F16" s="24">
        <f t="shared" si="10"/>
        <v>1</v>
      </c>
      <c r="G16" s="23" t="s">
        <v>20</v>
      </c>
      <c r="H16" s="23" t="s">
        <v>20</v>
      </c>
      <c r="I16" s="25">
        <v>2</v>
      </c>
      <c r="J16" s="24">
        <f t="shared" si="11"/>
        <v>2</v>
      </c>
      <c r="K16" s="23" t="s">
        <v>20</v>
      </c>
      <c r="L16" s="23" t="s">
        <v>20</v>
      </c>
      <c r="M16" s="23" t="s">
        <v>20</v>
      </c>
      <c r="N16" s="24">
        <f t="shared" si="12"/>
        <v>0</v>
      </c>
      <c r="O16" s="23" t="s">
        <v>20</v>
      </c>
      <c r="P16" s="25">
        <v>1</v>
      </c>
      <c r="Q16" s="23" t="s">
        <v>20</v>
      </c>
      <c r="R16" s="24">
        <f t="shared" si="13"/>
        <v>1</v>
      </c>
      <c r="S16" s="23" t="s">
        <v>20</v>
      </c>
      <c r="T16" s="23" t="s">
        <v>20</v>
      </c>
      <c r="U16" s="23">
        <v>1</v>
      </c>
      <c r="V16" s="24">
        <f t="shared" si="14"/>
        <v>1</v>
      </c>
      <c r="W16" s="23" t="s">
        <v>20</v>
      </c>
      <c r="X16" s="23" t="s">
        <v>20</v>
      </c>
      <c r="Y16" s="23">
        <v>1</v>
      </c>
      <c r="Z16" s="24">
        <f t="shared" si="15"/>
        <v>1</v>
      </c>
      <c r="AA16" s="23" t="s">
        <v>20</v>
      </c>
      <c r="AB16" s="23" t="s">
        <v>20</v>
      </c>
      <c r="AC16" s="23">
        <v>1</v>
      </c>
      <c r="AD16" s="24">
        <f t="shared" si="16"/>
        <v>1</v>
      </c>
      <c r="AE16" s="23" t="s">
        <v>20</v>
      </c>
      <c r="AF16" s="22">
        <v>1</v>
      </c>
      <c r="AG16" s="23" t="s">
        <v>20</v>
      </c>
      <c r="AH16" s="24">
        <f t="shared" si="17"/>
        <v>1</v>
      </c>
      <c r="AI16" s="23" t="s">
        <v>20</v>
      </c>
      <c r="AJ16" s="23" t="s">
        <v>20</v>
      </c>
      <c r="AK16" s="23">
        <v>2</v>
      </c>
      <c r="AL16" s="26">
        <f t="shared" si="18"/>
        <v>2</v>
      </c>
      <c r="AM16" s="16">
        <f t="shared" si="19"/>
        <v>10</v>
      </c>
    </row>
    <row r="17" ht="14.25">
      <c r="A17" s="29" t="s">
        <v>30</v>
      </c>
      <c r="B17" s="30" t="s">
        <v>29</v>
      </c>
      <c r="C17" s="23" t="s">
        <v>20</v>
      </c>
      <c r="D17" s="23"/>
      <c r="E17" s="23"/>
      <c r="F17" s="24">
        <f t="shared" si="10"/>
        <v>0</v>
      </c>
      <c r="G17" s="23" t="s">
        <v>20</v>
      </c>
      <c r="H17" s="23" t="s">
        <v>20</v>
      </c>
      <c r="I17" s="25"/>
      <c r="J17" s="24">
        <f t="shared" si="11"/>
        <v>0</v>
      </c>
      <c r="K17" s="23" t="s">
        <v>20</v>
      </c>
      <c r="L17" s="23" t="s">
        <v>20</v>
      </c>
      <c r="M17" s="25"/>
      <c r="N17" s="24">
        <f t="shared" si="12"/>
        <v>0</v>
      </c>
      <c r="O17" s="23" t="s">
        <v>20</v>
      </c>
      <c r="P17" s="25">
        <v>1</v>
      </c>
      <c r="Q17" s="23" t="s">
        <v>20</v>
      </c>
      <c r="R17" s="24">
        <f t="shared" si="13"/>
        <v>1</v>
      </c>
      <c r="S17" s="23" t="s">
        <v>20</v>
      </c>
      <c r="T17" s="23" t="s">
        <v>20</v>
      </c>
      <c r="U17" s="23" t="s">
        <v>20</v>
      </c>
      <c r="V17" s="24">
        <f t="shared" si="14"/>
        <v>0</v>
      </c>
      <c r="W17" s="23" t="s">
        <v>20</v>
      </c>
      <c r="X17" s="23" t="s">
        <v>20</v>
      </c>
      <c r="Y17" s="25">
        <v>1</v>
      </c>
      <c r="Z17" s="24">
        <f t="shared" si="15"/>
        <v>1</v>
      </c>
      <c r="AA17" s="23" t="s">
        <v>20</v>
      </c>
      <c r="AB17" s="23" t="s">
        <v>20</v>
      </c>
      <c r="AC17" s="25"/>
      <c r="AD17" s="24">
        <f t="shared" si="16"/>
        <v>0</v>
      </c>
      <c r="AE17" s="23" t="s">
        <v>20</v>
      </c>
      <c r="AF17" s="22">
        <v>1</v>
      </c>
      <c r="AG17" s="23" t="s">
        <v>20</v>
      </c>
      <c r="AH17" s="24">
        <f t="shared" si="17"/>
        <v>1</v>
      </c>
      <c r="AI17" s="23" t="s">
        <v>20</v>
      </c>
      <c r="AJ17" s="25"/>
      <c r="AK17" s="23">
        <v>1</v>
      </c>
      <c r="AL17" s="26">
        <f t="shared" si="18"/>
        <v>1</v>
      </c>
      <c r="AM17" s="16">
        <f t="shared" si="19"/>
        <v>4</v>
      </c>
    </row>
    <row r="18" ht="14.25">
      <c r="A18" s="31" t="s">
        <v>23</v>
      </c>
      <c r="B18" s="22" t="s">
        <v>29</v>
      </c>
      <c r="C18" s="23" t="s">
        <v>20</v>
      </c>
      <c r="D18" s="25">
        <v>1</v>
      </c>
      <c r="E18" s="25">
        <v>1</v>
      </c>
      <c r="F18" s="24">
        <f t="shared" si="10"/>
        <v>2</v>
      </c>
      <c r="G18" s="23" t="s">
        <v>20</v>
      </c>
      <c r="H18" s="23" t="s">
        <v>20</v>
      </c>
      <c r="I18" s="25">
        <v>1</v>
      </c>
      <c r="J18" s="24">
        <f t="shared" si="11"/>
        <v>1</v>
      </c>
      <c r="K18" s="23" t="s">
        <v>20</v>
      </c>
      <c r="L18" s="23" t="s">
        <v>20</v>
      </c>
      <c r="M18" s="25">
        <v>1</v>
      </c>
      <c r="N18" s="24">
        <f t="shared" si="12"/>
        <v>1</v>
      </c>
      <c r="O18" s="23" t="s">
        <v>20</v>
      </c>
      <c r="P18" s="25">
        <v>1</v>
      </c>
      <c r="Q18" s="23">
        <v>1</v>
      </c>
      <c r="R18" s="24">
        <f t="shared" si="13"/>
        <v>2</v>
      </c>
      <c r="S18" s="23" t="s">
        <v>20</v>
      </c>
      <c r="T18" s="25"/>
      <c r="U18" s="23">
        <v>1</v>
      </c>
      <c r="V18" s="24">
        <f t="shared" si="14"/>
        <v>1</v>
      </c>
      <c r="W18" s="23" t="s">
        <v>20</v>
      </c>
      <c r="X18" s="23" t="s">
        <v>20</v>
      </c>
      <c r="Y18" s="25">
        <v>2</v>
      </c>
      <c r="Z18" s="24">
        <f t="shared" si="15"/>
        <v>2</v>
      </c>
      <c r="AA18" s="23" t="s">
        <v>20</v>
      </c>
      <c r="AB18" s="23" t="s">
        <v>20</v>
      </c>
      <c r="AC18" s="25">
        <v>1</v>
      </c>
      <c r="AD18" s="24">
        <f t="shared" si="16"/>
        <v>1</v>
      </c>
      <c r="AE18" s="23" t="s">
        <v>20</v>
      </c>
      <c r="AF18" s="22">
        <v>1</v>
      </c>
      <c r="AG18" s="25">
        <v>1</v>
      </c>
      <c r="AH18" s="24">
        <f t="shared" si="17"/>
        <v>2</v>
      </c>
      <c r="AI18" s="23" t="s">
        <v>20</v>
      </c>
      <c r="AJ18" s="25"/>
      <c r="AK18" s="25"/>
      <c r="AL18" s="26">
        <f t="shared" si="18"/>
        <v>0</v>
      </c>
      <c r="AM18" s="16">
        <f t="shared" si="19"/>
        <v>12</v>
      </c>
    </row>
    <row r="19" ht="14.25">
      <c r="A19" s="21" t="s">
        <v>24</v>
      </c>
      <c r="B19" s="22" t="s">
        <v>29</v>
      </c>
      <c r="C19" s="23" t="s">
        <v>20</v>
      </c>
      <c r="D19" s="25">
        <v>1</v>
      </c>
      <c r="E19" s="23" t="s">
        <v>20</v>
      </c>
      <c r="F19" s="24">
        <f t="shared" si="10"/>
        <v>1</v>
      </c>
      <c r="G19" s="23" t="s">
        <v>20</v>
      </c>
      <c r="H19" s="23" t="s">
        <v>20</v>
      </c>
      <c r="I19" s="23">
        <v>1</v>
      </c>
      <c r="J19" s="24">
        <f t="shared" si="11"/>
        <v>1</v>
      </c>
      <c r="K19" s="23" t="s">
        <v>20</v>
      </c>
      <c r="L19" s="23" t="s">
        <v>20</v>
      </c>
      <c r="M19" s="25">
        <v>1</v>
      </c>
      <c r="N19" s="24">
        <f t="shared" si="12"/>
        <v>1</v>
      </c>
      <c r="O19" s="23" t="s">
        <v>20</v>
      </c>
      <c r="P19" s="25">
        <v>1</v>
      </c>
      <c r="Q19" s="25"/>
      <c r="R19" s="24">
        <f t="shared" si="13"/>
        <v>1</v>
      </c>
      <c r="S19" s="23" t="s">
        <v>20</v>
      </c>
      <c r="T19" s="23" t="s">
        <v>20</v>
      </c>
      <c r="U19" s="23" t="s">
        <v>20</v>
      </c>
      <c r="V19" s="24">
        <f t="shared" si="14"/>
        <v>0</v>
      </c>
      <c r="W19" s="23" t="s">
        <v>20</v>
      </c>
      <c r="X19" s="23" t="s">
        <v>20</v>
      </c>
      <c r="Y19" s="25"/>
      <c r="Z19" s="24">
        <f t="shared" si="15"/>
        <v>0</v>
      </c>
      <c r="AA19" s="23" t="s">
        <v>20</v>
      </c>
      <c r="AB19" s="23" t="s">
        <v>20</v>
      </c>
      <c r="AC19" s="25"/>
      <c r="AD19" s="24">
        <f t="shared" si="16"/>
        <v>0</v>
      </c>
      <c r="AE19" s="23" t="s">
        <v>20</v>
      </c>
      <c r="AF19" s="22">
        <v>1</v>
      </c>
      <c r="AG19" s="23" t="s">
        <v>20</v>
      </c>
      <c r="AH19" s="24">
        <f t="shared" si="17"/>
        <v>1</v>
      </c>
      <c r="AI19" s="23" t="s">
        <v>20</v>
      </c>
      <c r="AJ19" s="25"/>
      <c r="AK19" s="23">
        <v>1</v>
      </c>
      <c r="AL19" s="26">
        <f t="shared" si="18"/>
        <v>1</v>
      </c>
      <c r="AM19" s="16">
        <f t="shared" si="19"/>
        <v>6</v>
      </c>
    </row>
    <row r="20" ht="14.25">
      <c r="A20" s="21" t="s">
        <v>25</v>
      </c>
      <c r="B20" s="22" t="s">
        <v>29</v>
      </c>
      <c r="C20" s="23" t="s">
        <v>20</v>
      </c>
      <c r="D20" s="23" t="s">
        <v>20</v>
      </c>
      <c r="E20" s="23" t="s">
        <v>20</v>
      </c>
      <c r="F20" s="24">
        <f t="shared" si="10"/>
        <v>0</v>
      </c>
      <c r="G20" s="23" t="s">
        <v>20</v>
      </c>
      <c r="H20" s="23" t="s">
        <v>20</v>
      </c>
      <c r="I20" s="23" t="s">
        <v>20</v>
      </c>
      <c r="J20" s="24">
        <f t="shared" si="11"/>
        <v>0</v>
      </c>
      <c r="K20" s="23" t="s">
        <v>20</v>
      </c>
      <c r="L20" s="23" t="s">
        <v>20</v>
      </c>
      <c r="M20" s="23" t="s">
        <v>20</v>
      </c>
      <c r="N20" s="24">
        <f t="shared" si="12"/>
        <v>0</v>
      </c>
      <c r="O20" s="23" t="s">
        <v>20</v>
      </c>
      <c r="P20" s="23" t="s">
        <v>20</v>
      </c>
      <c r="Q20" s="23" t="s">
        <v>20</v>
      </c>
      <c r="R20" s="24">
        <f t="shared" si="13"/>
        <v>0</v>
      </c>
      <c r="S20" s="23" t="s">
        <v>20</v>
      </c>
      <c r="T20" s="23" t="s">
        <v>20</v>
      </c>
      <c r="U20" s="23" t="s">
        <v>20</v>
      </c>
      <c r="V20" s="24">
        <f t="shared" si="14"/>
        <v>0</v>
      </c>
      <c r="W20" s="23" t="s">
        <v>20</v>
      </c>
      <c r="X20" s="23" t="s">
        <v>20</v>
      </c>
      <c r="Y20" s="23" t="s">
        <v>20</v>
      </c>
      <c r="Z20" s="24">
        <f t="shared" si="15"/>
        <v>0</v>
      </c>
      <c r="AA20" s="23" t="s">
        <v>20</v>
      </c>
      <c r="AB20" s="23" t="s">
        <v>20</v>
      </c>
      <c r="AC20" s="23" t="s">
        <v>20</v>
      </c>
      <c r="AD20" s="24">
        <f t="shared" si="16"/>
        <v>0</v>
      </c>
      <c r="AE20" s="23" t="s">
        <v>20</v>
      </c>
      <c r="AF20" s="22" t="s">
        <v>20</v>
      </c>
      <c r="AG20" s="23" t="s">
        <v>20</v>
      </c>
      <c r="AH20" s="24">
        <f t="shared" si="17"/>
        <v>0</v>
      </c>
      <c r="AI20" s="23" t="s">
        <v>20</v>
      </c>
      <c r="AJ20" s="23" t="s">
        <v>20</v>
      </c>
      <c r="AK20" s="23" t="s">
        <v>20</v>
      </c>
      <c r="AL20" s="26">
        <f t="shared" si="18"/>
        <v>0</v>
      </c>
      <c r="AM20" s="16">
        <f t="shared" si="19"/>
        <v>0</v>
      </c>
    </row>
    <row r="21" ht="14.25">
      <c r="A21" s="21" t="s">
        <v>26</v>
      </c>
      <c r="B21" s="22" t="s">
        <v>29</v>
      </c>
      <c r="C21" s="23" t="s">
        <v>20</v>
      </c>
      <c r="D21" s="23" t="s">
        <v>20</v>
      </c>
      <c r="E21" s="23" t="s">
        <v>20</v>
      </c>
      <c r="F21" s="24">
        <f t="shared" si="10"/>
        <v>0</v>
      </c>
      <c r="G21" s="23" t="s">
        <v>20</v>
      </c>
      <c r="H21" s="23" t="s">
        <v>20</v>
      </c>
      <c r="I21" s="23" t="s">
        <v>20</v>
      </c>
      <c r="J21" s="24">
        <f t="shared" si="11"/>
        <v>0</v>
      </c>
      <c r="K21" s="23" t="s">
        <v>20</v>
      </c>
      <c r="L21" s="23" t="s">
        <v>20</v>
      </c>
      <c r="M21" s="23" t="s">
        <v>20</v>
      </c>
      <c r="N21" s="24">
        <f t="shared" si="12"/>
        <v>0</v>
      </c>
      <c r="O21" s="23" t="s">
        <v>20</v>
      </c>
      <c r="P21" s="23" t="s">
        <v>20</v>
      </c>
      <c r="Q21" s="23" t="s">
        <v>20</v>
      </c>
      <c r="R21" s="24">
        <f t="shared" si="13"/>
        <v>0</v>
      </c>
      <c r="S21" s="23" t="s">
        <v>20</v>
      </c>
      <c r="T21" s="23" t="s">
        <v>20</v>
      </c>
      <c r="U21" s="23" t="s">
        <v>20</v>
      </c>
      <c r="V21" s="24">
        <f t="shared" si="14"/>
        <v>0</v>
      </c>
      <c r="W21" s="23" t="s">
        <v>20</v>
      </c>
      <c r="X21" s="23" t="s">
        <v>20</v>
      </c>
      <c r="Y21" s="23" t="s">
        <v>20</v>
      </c>
      <c r="Z21" s="24">
        <f t="shared" si="15"/>
        <v>0</v>
      </c>
      <c r="AA21" s="23" t="s">
        <v>20</v>
      </c>
      <c r="AB21" s="23" t="s">
        <v>20</v>
      </c>
      <c r="AC21" s="23" t="s">
        <v>20</v>
      </c>
      <c r="AD21" s="24">
        <f t="shared" si="16"/>
        <v>0</v>
      </c>
      <c r="AE21" s="23" t="s">
        <v>20</v>
      </c>
      <c r="AF21" s="22" t="s">
        <v>20</v>
      </c>
      <c r="AG21" s="23" t="s">
        <v>20</v>
      </c>
      <c r="AH21" s="24">
        <f t="shared" si="17"/>
        <v>0</v>
      </c>
      <c r="AI21" s="23" t="s">
        <v>20</v>
      </c>
      <c r="AJ21" s="23" t="s">
        <v>20</v>
      </c>
      <c r="AK21" s="23" t="s">
        <v>20</v>
      </c>
      <c r="AL21" s="26">
        <f t="shared" si="18"/>
        <v>0</v>
      </c>
      <c r="AM21" s="16">
        <f t="shared" si="19"/>
        <v>0</v>
      </c>
    </row>
    <row r="22" ht="14.25">
      <c r="A22" s="21" t="s">
        <v>27</v>
      </c>
      <c r="B22" s="22" t="s">
        <v>29</v>
      </c>
      <c r="C22" s="23" t="s">
        <v>20</v>
      </c>
      <c r="D22" s="23" t="s">
        <v>20</v>
      </c>
      <c r="E22" s="23" t="s">
        <v>20</v>
      </c>
      <c r="F22" s="24">
        <f t="shared" si="10"/>
        <v>0</v>
      </c>
      <c r="G22" s="23" t="s">
        <v>20</v>
      </c>
      <c r="H22" s="23" t="s">
        <v>20</v>
      </c>
      <c r="I22" s="23" t="s">
        <v>20</v>
      </c>
      <c r="J22" s="24">
        <f t="shared" si="11"/>
        <v>0</v>
      </c>
      <c r="K22" s="23" t="s">
        <v>20</v>
      </c>
      <c r="L22" s="23" t="s">
        <v>20</v>
      </c>
      <c r="M22" s="23" t="s">
        <v>20</v>
      </c>
      <c r="N22" s="24">
        <f t="shared" si="12"/>
        <v>0</v>
      </c>
      <c r="O22" s="23" t="s">
        <v>20</v>
      </c>
      <c r="P22" s="23" t="s">
        <v>20</v>
      </c>
      <c r="Q22" s="23" t="s">
        <v>20</v>
      </c>
      <c r="R22" s="24">
        <f t="shared" si="13"/>
        <v>0</v>
      </c>
      <c r="S22" s="23" t="s">
        <v>20</v>
      </c>
      <c r="T22" s="23" t="s">
        <v>20</v>
      </c>
      <c r="U22" s="23" t="s">
        <v>20</v>
      </c>
      <c r="V22" s="24">
        <f t="shared" si="14"/>
        <v>0</v>
      </c>
      <c r="W22" s="23" t="s">
        <v>20</v>
      </c>
      <c r="X22" s="23" t="s">
        <v>20</v>
      </c>
      <c r="Y22" s="23" t="s">
        <v>20</v>
      </c>
      <c r="Z22" s="24">
        <f t="shared" si="15"/>
        <v>0</v>
      </c>
      <c r="AA22" s="23" t="s">
        <v>20</v>
      </c>
      <c r="AB22" s="23" t="s">
        <v>20</v>
      </c>
      <c r="AC22" s="23" t="s">
        <v>20</v>
      </c>
      <c r="AD22" s="24">
        <f t="shared" si="16"/>
        <v>0</v>
      </c>
      <c r="AE22" s="23" t="s">
        <v>20</v>
      </c>
      <c r="AF22" s="22" t="s">
        <v>20</v>
      </c>
      <c r="AG22" s="23" t="s">
        <v>20</v>
      </c>
      <c r="AH22" s="24">
        <f t="shared" si="17"/>
        <v>0</v>
      </c>
      <c r="AI22" s="23" t="s">
        <v>20</v>
      </c>
      <c r="AJ22" s="23" t="s">
        <v>20</v>
      </c>
      <c r="AK22" s="23" t="s">
        <v>20</v>
      </c>
      <c r="AL22" s="26">
        <f t="shared" si="18"/>
        <v>0</v>
      </c>
      <c r="AM22" s="16">
        <f t="shared" si="19"/>
        <v>0</v>
      </c>
    </row>
    <row r="23" ht="14.25">
      <c r="A23" s="21" t="s">
        <v>28</v>
      </c>
      <c r="B23" s="22" t="s">
        <v>29</v>
      </c>
      <c r="C23" s="23" t="s">
        <v>20</v>
      </c>
      <c r="D23" s="23" t="s">
        <v>20</v>
      </c>
      <c r="E23" s="23" t="s">
        <v>20</v>
      </c>
      <c r="F23" s="24">
        <f t="shared" si="10"/>
        <v>0</v>
      </c>
      <c r="G23" s="23" t="s">
        <v>20</v>
      </c>
      <c r="H23" s="23" t="s">
        <v>20</v>
      </c>
      <c r="I23" s="23" t="s">
        <v>20</v>
      </c>
      <c r="J23" s="24">
        <f t="shared" si="11"/>
        <v>0</v>
      </c>
      <c r="K23" s="23" t="s">
        <v>20</v>
      </c>
      <c r="L23" s="23" t="s">
        <v>20</v>
      </c>
      <c r="M23" s="23" t="s">
        <v>20</v>
      </c>
      <c r="N23" s="24">
        <f t="shared" si="12"/>
        <v>0</v>
      </c>
      <c r="O23" s="23" t="s">
        <v>20</v>
      </c>
      <c r="P23" s="23" t="s">
        <v>20</v>
      </c>
      <c r="Q23" s="23" t="s">
        <v>20</v>
      </c>
      <c r="R23" s="24">
        <f t="shared" si="13"/>
        <v>0</v>
      </c>
      <c r="S23" s="23" t="s">
        <v>20</v>
      </c>
      <c r="T23" s="23" t="s">
        <v>20</v>
      </c>
      <c r="U23" s="23" t="s">
        <v>20</v>
      </c>
      <c r="V23" s="24">
        <f t="shared" si="14"/>
        <v>0</v>
      </c>
      <c r="W23" s="23" t="s">
        <v>20</v>
      </c>
      <c r="X23" s="23" t="s">
        <v>20</v>
      </c>
      <c r="Y23" s="23" t="s">
        <v>20</v>
      </c>
      <c r="Z23" s="24">
        <f t="shared" si="15"/>
        <v>0</v>
      </c>
      <c r="AA23" s="23" t="s">
        <v>20</v>
      </c>
      <c r="AB23" s="23" t="s">
        <v>20</v>
      </c>
      <c r="AC23" s="23" t="s">
        <v>20</v>
      </c>
      <c r="AD23" s="24">
        <f t="shared" si="16"/>
        <v>0</v>
      </c>
      <c r="AE23" s="23" t="s">
        <v>20</v>
      </c>
      <c r="AF23" s="22" t="s">
        <v>20</v>
      </c>
      <c r="AG23" s="23" t="s">
        <v>20</v>
      </c>
      <c r="AH23" s="24">
        <f t="shared" si="17"/>
        <v>0</v>
      </c>
      <c r="AI23" s="23" t="s">
        <v>20</v>
      </c>
      <c r="AJ23" s="23" t="s">
        <v>20</v>
      </c>
      <c r="AK23" s="23" t="s">
        <v>20</v>
      </c>
      <c r="AL23" s="26">
        <f t="shared" si="18"/>
        <v>0</v>
      </c>
      <c r="AM23" s="16">
        <f t="shared" si="19"/>
        <v>0</v>
      </c>
    </row>
    <row r="24" ht="14.25">
      <c r="A24" s="17" t="s">
        <v>31</v>
      </c>
      <c r="B24" s="18" t="s">
        <v>20</v>
      </c>
      <c r="C24" s="19" t="s">
        <v>20</v>
      </c>
      <c r="D24" s="19" t="s">
        <v>20</v>
      </c>
      <c r="E24" s="19" t="s">
        <v>20</v>
      </c>
      <c r="F24" s="19" t="s">
        <v>20</v>
      </c>
      <c r="G24" s="19" t="s">
        <v>20</v>
      </c>
      <c r="H24" s="19" t="s">
        <v>20</v>
      </c>
      <c r="I24" s="19" t="s">
        <v>20</v>
      </c>
      <c r="J24" s="19" t="s">
        <v>20</v>
      </c>
      <c r="K24" s="19" t="s">
        <v>20</v>
      </c>
      <c r="L24" s="19" t="s">
        <v>20</v>
      </c>
      <c r="M24" s="19" t="s">
        <v>20</v>
      </c>
      <c r="N24" s="19" t="s">
        <v>20</v>
      </c>
      <c r="O24" s="19" t="s">
        <v>20</v>
      </c>
      <c r="P24" s="19" t="s">
        <v>20</v>
      </c>
      <c r="Q24" s="19" t="s">
        <v>20</v>
      </c>
      <c r="R24" s="19" t="s">
        <v>20</v>
      </c>
      <c r="S24" s="19" t="s">
        <v>20</v>
      </c>
      <c r="T24" s="19" t="s">
        <v>20</v>
      </c>
      <c r="U24" s="19" t="s">
        <v>20</v>
      </c>
      <c r="V24" s="19" t="s">
        <v>20</v>
      </c>
      <c r="W24" s="19" t="s">
        <v>20</v>
      </c>
      <c r="X24" s="19" t="s">
        <v>20</v>
      </c>
      <c r="Y24" s="19" t="s">
        <v>20</v>
      </c>
      <c r="Z24" s="19" t="s">
        <v>20</v>
      </c>
      <c r="AA24" s="19" t="s">
        <v>20</v>
      </c>
      <c r="AB24" s="19" t="s">
        <v>20</v>
      </c>
      <c r="AC24" s="19" t="s">
        <v>20</v>
      </c>
      <c r="AD24" s="19" t="s">
        <v>20</v>
      </c>
      <c r="AE24" s="19" t="s">
        <v>20</v>
      </c>
      <c r="AF24" s="18" t="s">
        <v>20</v>
      </c>
      <c r="AG24" s="19" t="s">
        <v>20</v>
      </c>
      <c r="AH24" s="19" t="s">
        <v>20</v>
      </c>
      <c r="AI24" s="19" t="s">
        <v>20</v>
      </c>
      <c r="AJ24" s="19" t="s">
        <v>20</v>
      </c>
      <c r="AK24" s="19" t="s">
        <v>20</v>
      </c>
      <c r="AL24" s="20" t="s">
        <v>20</v>
      </c>
      <c r="AM24" s="20" t="s">
        <v>20</v>
      </c>
    </row>
    <row r="25" ht="14.25">
      <c r="A25" s="21" t="s">
        <v>21</v>
      </c>
      <c r="B25" s="22" t="s">
        <v>31</v>
      </c>
      <c r="C25" s="23" t="s">
        <v>20</v>
      </c>
      <c r="D25" s="25">
        <v>1</v>
      </c>
      <c r="E25" s="25">
        <v>1</v>
      </c>
      <c r="F25" s="24">
        <f t="shared" si="10"/>
        <v>2</v>
      </c>
      <c r="G25" s="23" t="s">
        <v>20</v>
      </c>
      <c r="H25" s="23" t="s">
        <v>20</v>
      </c>
      <c r="I25" s="25"/>
      <c r="J25" s="24">
        <f t="shared" si="11"/>
        <v>0</v>
      </c>
      <c r="K25" s="23" t="s">
        <v>20</v>
      </c>
      <c r="L25" s="23" t="s">
        <v>20</v>
      </c>
      <c r="M25" s="25">
        <v>1</v>
      </c>
      <c r="N25" s="24">
        <f t="shared" si="12"/>
        <v>1</v>
      </c>
      <c r="O25" s="23" t="s">
        <v>20</v>
      </c>
      <c r="P25" s="25">
        <v>1</v>
      </c>
      <c r="Q25" s="23">
        <v>2</v>
      </c>
      <c r="R25" s="24">
        <f t="shared" si="13"/>
        <v>3</v>
      </c>
      <c r="S25" s="23" t="s">
        <v>20</v>
      </c>
      <c r="T25" s="23" t="s">
        <v>20</v>
      </c>
      <c r="U25" s="25">
        <v>1</v>
      </c>
      <c r="V25" s="24">
        <f t="shared" si="14"/>
        <v>1</v>
      </c>
      <c r="W25" s="23" t="s">
        <v>20</v>
      </c>
      <c r="X25" s="23" t="s">
        <v>20</v>
      </c>
      <c r="Y25" s="25"/>
      <c r="Z25" s="24">
        <f t="shared" si="15"/>
        <v>0</v>
      </c>
      <c r="AA25" s="23" t="s">
        <v>20</v>
      </c>
      <c r="AB25" s="23" t="s">
        <v>20</v>
      </c>
      <c r="AC25" s="25">
        <v>1</v>
      </c>
      <c r="AD25" s="24">
        <f t="shared" si="16"/>
        <v>1</v>
      </c>
      <c r="AE25" s="23" t="s">
        <v>20</v>
      </c>
      <c r="AF25" s="22">
        <v>1</v>
      </c>
      <c r="AG25" s="25">
        <v>2</v>
      </c>
      <c r="AH25" s="24">
        <f t="shared" si="17"/>
        <v>3</v>
      </c>
      <c r="AI25" s="23" t="s">
        <v>20</v>
      </c>
      <c r="AJ25" s="23" t="s">
        <v>20</v>
      </c>
      <c r="AK25" s="25">
        <v>4</v>
      </c>
      <c r="AL25" s="26">
        <f t="shared" si="18"/>
        <v>4</v>
      </c>
      <c r="AM25" s="16">
        <f t="shared" si="19"/>
        <v>15</v>
      </c>
    </row>
    <row r="26" ht="14.25">
      <c r="A26" s="21" t="s">
        <v>22</v>
      </c>
      <c r="B26" s="22" t="s">
        <v>31</v>
      </c>
      <c r="C26" s="23" t="s">
        <v>20</v>
      </c>
      <c r="D26" s="25">
        <v>1</v>
      </c>
      <c r="E26" s="25"/>
      <c r="F26" s="24">
        <f t="shared" si="10"/>
        <v>1</v>
      </c>
      <c r="G26" s="23" t="s">
        <v>20</v>
      </c>
      <c r="H26" s="23" t="s">
        <v>20</v>
      </c>
      <c r="I26" s="25">
        <v>1</v>
      </c>
      <c r="J26" s="24">
        <f t="shared" si="11"/>
        <v>1</v>
      </c>
      <c r="K26" s="23" t="s">
        <v>20</v>
      </c>
      <c r="L26" s="23" t="s">
        <v>20</v>
      </c>
      <c r="M26" s="25">
        <v>1</v>
      </c>
      <c r="N26" s="24">
        <f t="shared" si="12"/>
        <v>1</v>
      </c>
      <c r="O26" s="23" t="s">
        <v>20</v>
      </c>
      <c r="P26" s="25">
        <v>1</v>
      </c>
      <c r="Q26" s="23">
        <v>1</v>
      </c>
      <c r="R26" s="24">
        <f t="shared" si="13"/>
        <v>2</v>
      </c>
      <c r="S26" s="23" t="s">
        <v>20</v>
      </c>
      <c r="T26" s="23" t="s">
        <v>20</v>
      </c>
      <c r="U26" s="25"/>
      <c r="V26" s="24">
        <f t="shared" si="14"/>
        <v>0</v>
      </c>
      <c r="W26" s="23" t="s">
        <v>20</v>
      </c>
      <c r="X26" s="23" t="s">
        <v>20</v>
      </c>
      <c r="Y26" s="25"/>
      <c r="Z26" s="24">
        <f t="shared" si="15"/>
        <v>0</v>
      </c>
      <c r="AA26" s="23" t="s">
        <v>20</v>
      </c>
      <c r="AB26" s="23" t="s">
        <v>20</v>
      </c>
      <c r="AC26" s="25">
        <v>2</v>
      </c>
      <c r="AD26" s="24">
        <f t="shared" si="16"/>
        <v>2</v>
      </c>
      <c r="AE26" s="23" t="s">
        <v>20</v>
      </c>
      <c r="AF26" s="22">
        <v>1</v>
      </c>
      <c r="AG26" s="25"/>
      <c r="AH26" s="24">
        <f t="shared" si="17"/>
        <v>1</v>
      </c>
      <c r="AI26" s="23" t="s">
        <v>20</v>
      </c>
      <c r="AJ26" s="23" t="s">
        <v>20</v>
      </c>
      <c r="AK26" s="25">
        <v>3</v>
      </c>
      <c r="AL26" s="26">
        <f t="shared" si="18"/>
        <v>3</v>
      </c>
      <c r="AM26" s="16">
        <f t="shared" si="19"/>
        <v>11</v>
      </c>
    </row>
    <row r="27" ht="14.25">
      <c r="A27" s="29" t="s">
        <v>30</v>
      </c>
      <c r="B27" s="30" t="s">
        <v>31</v>
      </c>
      <c r="C27" s="23" t="s">
        <v>20</v>
      </c>
      <c r="D27" s="25">
        <v>1</v>
      </c>
      <c r="E27" s="25"/>
      <c r="F27" s="24">
        <f t="shared" si="10"/>
        <v>1</v>
      </c>
      <c r="G27" s="23" t="s">
        <v>20</v>
      </c>
      <c r="H27" s="23" t="s">
        <v>20</v>
      </c>
      <c r="I27" s="25">
        <v>1</v>
      </c>
      <c r="J27" s="24">
        <f t="shared" si="11"/>
        <v>1</v>
      </c>
      <c r="K27" s="23" t="s">
        <v>20</v>
      </c>
      <c r="L27" s="23" t="s">
        <v>20</v>
      </c>
      <c r="M27" s="25"/>
      <c r="N27" s="24">
        <f t="shared" si="12"/>
        <v>0</v>
      </c>
      <c r="O27" s="23" t="s">
        <v>20</v>
      </c>
      <c r="P27" s="25">
        <v>1</v>
      </c>
      <c r="Q27" s="23" t="s">
        <v>20</v>
      </c>
      <c r="R27" s="24">
        <f t="shared" si="13"/>
        <v>1</v>
      </c>
      <c r="S27" s="23" t="s">
        <v>20</v>
      </c>
      <c r="T27" s="23" t="s">
        <v>20</v>
      </c>
      <c r="U27" s="25">
        <v>1</v>
      </c>
      <c r="V27" s="24">
        <f t="shared" si="14"/>
        <v>1</v>
      </c>
      <c r="W27" s="23" t="s">
        <v>20</v>
      </c>
      <c r="X27" s="23" t="s">
        <v>20</v>
      </c>
      <c r="Y27" s="25">
        <v>1</v>
      </c>
      <c r="Z27" s="24">
        <f t="shared" si="15"/>
        <v>1</v>
      </c>
      <c r="AA27" s="23" t="s">
        <v>20</v>
      </c>
      <c r="AB27" s="23" t="s">
        <v>20</v>
      </c>
      <c r="AC27" s="25"/>
      <c r="AD27" s="24">
        <f t="shared" si="16"/>
        <v>0</v>
      </c>
      <c r="AE27" s="23" t="s">
        <v>20</v>
      </c>
      <c r="AF27" s="22"/>
      <c r="AG27" s="25"/>
      <c r="AH27" s="24">
        <f t="shared" si="17"/>
        <v>0</v>
      </c>
      <c r="AI27" s="23" t="s">
        <v>20</v>
      </c>
      <c r="AJ27" s="23">
        <v>1</v>
      </c>
      <c r="AK27" s="25"/>
      <c r="AL27" s="26">
        <f t="shared" si="18"/>
        <v>1</v>
      </c>
      <c r="AM27" s="16">
        <f t="shared" si="19"/>
        <v>6</v>
      </c>
    </row>
    <row r="28" ht="14.25">
      <c r="A28" s="31" t="s">
        <v>23</v>
      </c>
      <c r="B28" s="22" t="s">
        <v>31</v>
      </c>
      <c r="C28" s="23" t="s">
        <v>20</v>
      </c>
      <c r="D28" s="25">
        <v>1</v>
      </c>
      <c r="E28" s="25">
        <v>1</v>
      </c>
      <c r="F28" s="24">
        <f t="shared" si="10"/>
        <v>2</v>
      </c>
      <c r="G28" s="23" t="s">
        <v>20</v>
      </c>
      <c r="H28" s="23" t="s">
        <v>20</v>
      </c>
      <c r="I28" s="25">
        <v>1</v>
      </c>
      <c r="J28" s="24">
        <f t="shared" si="11"/>
        <v>1</v>
      </c>
      <c r="K28" s="23" t="s">
        <v>20</v>
      </c>
      <c r="L28" s="23" t="s">
        <v>20</v>
      </c>
      <c r="M28" s="25"/>
      <c r="N28" s="24">
        <f t="shared" si="12"/>
        <v>0</v>
      </c>
      <c r="O28" s="23" t="s">
        <v>20</v>
      </c>
      <c r="P28" s="25">
        <v>1</v>
      </c>
      <c r="Q28" s="23">
        <v>1</v>
      </c>
      <c r="R28" s="24">
        <f t="shared" si="13"/>
        <v>2</v>
      </c>
      <c r="S28" s="23" t="s">
        <v>20</v>
      </c>
      <c r="T28" s="23" t="s">
        <v>20</v>
      </c>
      <c r="U28" s="25">
        <v>2</v>
      </c>
      <c r="V28" s="24">
        <f t="shared" si="14"/>
        <v>2</v>
      </c>
      <c r="W28" s="23" t="s">
        <v>20</v>
      </c>
      <c r="X28" s="23" t="s">
        <v>20</v>
      </c>
      <c r="Y28" s="25"/>
      <c r="Z28" s="24">
        <f t="shared" si="15"/>
        <v>0</v>
      </c>
      <c r="AA28" s="23" t="s">
        <v>20</v>
      </c>
      <c r="AB28" s="23" t="s">
        <v>20</v>
      </c>
      <c r="AC28" s="25">
        <v>1</v>
      </c>
      <c r="AD28" s="24">
        <f t="shared" si="16"/>
        <v>1</v>
      </c>
      <c r="AE28" s="23" t="s">
        <v>20</v>
      </c>
      <c r="AF28" s="22">
        <v>1</v>
      </c>
      <c r="AG28" s="25"/>
      <c r="AH28" s="24">
        <f t="shared" si="17"/>
        <v>1</v>
      </c>
      <c r="AI28" s="23" t="s">
        <v>20</v>
      </c>
      <c r="AJ28" s="23" t="s">
        <v>20</v>
      </c>
      <c r="AK28" s="25">
        <v>2</v>
      </c>
      <c r="AL28" s="26">
        <f t="shared" si="18"/>
        <v>2</v>
      </c>
      <c r="AM28" s="16">
        <f t="shared" si="19"/>
        <v>11</v>
      </c>
    </row>
    <row r="29" ht="14.25">
      <c r="A29" s="21" t="s">
        <v>24</v>
      </c>
      <c r="B29" s="22" t="s">
        <v>31</v>
      </c>
      <c r="C29" s="23" t="s">
        <v>20</v>
      </c>
      <c r="D29" s="25">
        <v>1</v>
      </c>
      <c r="E29" s="25"/>
      <c r="F29" s="24">
        <f t="shared" si="10"/>
        <v>1</v>
      </c>
      <c r="G29" s="23" t="s">
        <v>20</v>
      </c>
      <c r="H29" s="23" t="s">
        <v>20</v>
      </c>
      <c r="I29" s="25"/>
      <c r="J29" s="24">
        <f t="shared" si="11"/>
        <v>0</v>
      </c>
      <c r="K29" s="23" t="s">
        <v>20</v>
      </c>
      <c r="L29" s="23" t="s">
        <v>20</v>
      </c>
      <c r="M29" s="25"/>
      <c r="N29" s="24">
        <f t="shared" si="12"/>
        <v>0</v>
      </c>
      <c r="O29" s="23" t="s">
        <v>20</v>
      </c>
      <c r="P29" s="25">
        <v>1</v>
      </c>
      <c r="Q29" s="23">
        <v>1</v>
      </c>
      <c r="R29" s="24">
        <f t="shared" si="13"/>
        <v>2</v>
      </c>
      <c r="S29" s="23" t="s">
        <v>20</v>
      </c>
      <c r="T29" s="23" t="s">
        <v>20</v>
      </c>
      <c r="U29" s="25"/>
      <c r="V29" s="24">
        <f t="shared" si="14"/>
        <v>0</v>
      </c>
      <c r="W29" s="23" t="s">
        <v>20</v>
      </c>
      <c r="X29" s="23" t="s">
        <v>20</v>
      </c>
      <c r="Y29" s="25">
        <v>1</v>
      </c>
      <c r="Z29" s="24">
        <f t="shared" si="15"/>
        <v>1</v>
      </c>
      <c r="AA29" s="23" t="s">
        <v>20</v>
      </c>
      <c r="AB29" s="23" t="s">
        <v>20</v>
      </c>
      <c r="AC29" s="25"/>
      <c r="AD29" s="24">
        <f t="shared" si="16"/>
        <v>0</v>
      </c>
      <c r="AE29" s="23" t="s">
        <v>20</v>
      </c>
      <c r="AF29" s="22">
        <v>1</v>
      </c>
      <c r="AG29" s="25"/>
      <c r="AH29" s="24">
        <f t="shared" si="17"/>
        <v>1</v>
      </c>
      <c r="AI29" s="23" t="s">
        <v>20</v>
      </c>
      <c r="AJ29" s="23" t="s">
        <v>20</v>
      </c>
      <c r="AK29" s="25">
        <v>1</v>
      </c>
      <c r="AL29" s="26">
        <f t="shared" si="18"/>
        <v>1</v>
      </c>
      <c r="AM29" s="16">
        <f t="shared" si="19"/>
        <v>6</v>
      </c>
    </row>
    <row r="30" ht="14.25">
      <c r="A30" s="21" t="s">
        <v>25</v>
      </c>
      <c r="B30" s="22" t="s">
        <v>31</v>
      </c>
      <c r="C30" s="23" t="s">
        <v>20</v>
      </c>
      <c r="D30" s="25"/>
      <c r="E30" s="25"/>
      <c r="F30" s="24">
        <f t="shared" si="10"/>
        <v>0</v>
      </c>
      <c r="G30" s="23" t="s">
        <v>20</v>
      </c>
      <c r="H30" s="23" t="s">
        <v>20</v>
      </c>
      <c r="I30" s="23"/>
      <c r="J30" s="24">
        <f t="shared" si="11"/>
        <v>0</v>
      </c>
      <c r="K30" s="23" t="s">
        <v>20</v>
      </c>
      <c r="L30" s="23" t="s">
        <v>20</v>
      </c>
      <c r="M30" s="23"/>
      <c r="N30" s="24">
        <f t="shared" si="12"/>
        <v>0</v>
      </c>
      <c r="O30" s="23" t="s">
        <v>20</v>
      </c>
      <c r="P30" s="25"/>
      <c r="Q30" s="23" t="s">
        <v>20</v>
      </c>
      <c r="R30" s="24">
        <f t="shared" si="13"/>
        <v>0</v>
      </c>
      <c r="S30" s="23" t="s">
        <v>20</v>
      </c>
      <c r="T30" s="23" t="s">
        <v>20</v>
      </c>
      <c r="U30" s="25"/>
      <c r="V30" s="24">
        <f t="shared" si="14"/>
        <v>0</v>
      </c>
      <c r="W30" s="23" t="s">
        <v>20</v>
      </c>
      <c r="X30" s="23" t="s">
        <v>20</v>
      </c>
      <c r="Y30" s="25"/>
      <c r="Z30" s="24">
        <f t="shared" si="15"/>
        <v>0</v>
      </c>
      <c r="AA30" s="23" t="s">
        <v>20</v>
      </c>
      <c r="AB30" s="23" t="s">
        <v>20</v>
      </c>
      <c r="AC30" s="25"/>
      <c r="AD30" s="24">
        <f t="shared" si="16"/>
        <v>0</v>
      </c>
      <c r="AE30" s="23" t="s">
        <v>20</v>
      </c>
      <c r="AF30" s="22"/>
      <c r="AG30" s="25"/>
      <c r="AH30" s="24">
        <f t="shared" si="17"/>
        <v>0</v>
      </c>
      <c r="AI30" s="23" t="s">
        <v>20</v>
      </c>
      <c r="AJ30" s="23" t="s">
        <v>20</v>
      </c>
      <c r="AK30" s="23"/>
      <c r="AL30" s="26">
        <f t="shared" si="18"/>
        <v>0</v>
      </c>
      <c r="AM30" s="16">
        <f t="shared" si="19"/>
        <v>0</v>
      </c>
    </row>
    <row r="31" ht="14.25">
      <c r="A31" s="21" t="s">
        <v>26</v>
      </c>
      <c r="B31" s="22" t="s">
        <v>31</v>
      </c>
      <c r="C31" s="23" t="s">
        <v>20</v>
      </c>
      <c r="D31" s="25"/>
      <c r="E31" s="25"/>
      <c r="F31" s="24">
        <f t="shared" si="10"/>
        <v>0</v>
      </c>
      <c r="G31" s="23" t="s">
        <v>20</v>
      </c>
      <c r="H31" s="23" t="s">
        <v>20</v>
      </c>
      <c r="I31" s="23" t="s">
        <v>20</v>
      </c>
      <c r="J31" s="24">
        <f t="shared" si="11"/>
        <v>0</v>
      </c>
      <c r="K31" s="23" t="s">
        <v>20</v>
      </c>
      <c r="L31" s="23" t="s">
        <v>20</v>
      </c>
      <c r="M31" s="23" t="s">
        <v>20</v>
      </c>
      <c r="N31" s="24">
        <f t="shared" si="12"/>
        <v>0</v>
      </c>
      <c r="O31" s="23" t="s">
        <v>20</v>
      </c>
      <c r="P31" s="25"/>
      <c r="Q31" s="23" t="s">
        <v>20</v>
      </c>
      <c r="R31" s="24">
        <f t="shared" si="13"/>
        <v>0</v>
      </c>
      <c r="S31" s="23" t="s">
        <v>20</v>
      </c>
      <c r="T31" s="23" t="s">
        <v>20</v>
      </c>
      <c r="U31" s="25"/>
      <c r="V31" s="24">
        <f t="shared" si="14"/>
        <v>0</v>
      </c>
      <c r="W31" s="23" t="s">
        <v>20</v>
      </c>
      <c r="X31" s="23" t="s">
        <v>20</v>
      </c>
      <c r="Y31" s="25"/>
      <c r="Z31" s="24">
        <f t="shared" si="15"/>
        <v>0</v>
      </c>
      <c r="AA31" s="23" t="s">
        <v>20</v>
      </c>
      <c r="AB31" s="23" t="s">
        <v>20</v>
      </c>
      <c r="AC31" s="25"/>
      <c r="AD31" s="24">
        <f t="shared" si="16"/>
        <v>0</v>
      </c>
      <c r="AE31" s="23" t="s">
        <v>20</v>
      </c>
      <c r="AF31" s="22"/>
      <c r="AG31" s="25"/>
      <c r="AH31" s="24">
        <f t="shared" si="17"/>
        <v>0</v>
      </c>
      <c r="AI31" s="23" t="s">
        <v>20</v>
      </c>
      <c r="AJ31" s="23" t="s">
        <v>20</v>
      </c>
      <c r="AK31" s="23" t="s">
        <v>20</v>
      </c>
      <c r="AL31" s="26">
        <f t="shared" si="18"/>
        <v>0</v>
      </c>
      <c r="AM31" s="16">
        <f t="shared" si="19"/>
        <v>0</v>
      </c>
    </row>
    <row r="32" ht="14.25">
      <c r="A32" s="21" t="s">
        <v>27</v>
      </c>
      <c r="B32" s="22" t="s">
        <v>31</v>
      </c>
      <c r="C32" s="23" t="s">
        <v>20</v>
      </c>
      <c r="D32" s="25"/>
      <c r="E32" s="25"/>
      <c r="F32" s="24">
        <f t="shared" si="10"/>
        <v>0</v>
      </c>
      <c r="G32" s="23" t="s">
        <v>20</v>
      </c>
      <c r="H32" s="23" t="s">
        <v>20</v>
      </c>
      <c r="I32" s="23" t="s">
        <v>20</v>
      </c>
      <c r="J32" s="24">
        <f t="shared" si="11"/>
        <v>0</v>
      </c>
      <c r="K32" s="23" t="s">
        <v>20</v>
      </c>
      <c r="L32" s="23" t="s">
        <v>20</v>
      </c>
      <c r="M32" s="23" t="s">
        <v>20</v>
      </c>
      <c r="N32" s="24">
        <f t="shared" si="12"/>
        <v>0</v>
      </c>
      <c r="O32" s="23" t="s">
        <v>20</v>
      </c>
      <c r="P32" s="25"/>
      <c r="Q32" s="23" t="s">
        <v>20</v>
      </c>
      <c r="R32" s="24">
        <f t="shared" si="13"/>
        <v>0</v>
      </c>
      <c r="S32" s="23" t="s">
        <v>20</v>
      </c>
      <c r="T32" s="23" t="s">
        <v>20</v>
      </c>
      <c r="U32" s="25"/>
      <c r="V32" s="24">
        <f t="shared" si="14"/>
        <v>0</v>
      </c>
      <c r="W32" s="23" t="s">
        <v>20</v>
      </c>
      <c r="X32" s="23" t="s">
        <v>20</v>
      </c>
      <c r="Y32" s="25"/>
      <c r="Z32" s="24">
        <f t="shared" si="15"/>
        <v>0</v>
      </c>
      <c r="AA32" s="23" t="s">
        <v>20</v>
      </c>
      <c r="AB32" s="23" t="s">
        <v>20</v>
      </c>
      <c r="AC32" s="25"/>
      <c r="AD32" s="24">
        <f t="shared" si="16"/>
        <v>0</v>
      </c>
      <c r="AE32" s="23" t="s">
        <v>20</v>
      </c>
      <c r="AF32" s="22"/>
      <c r="AG32" s="25"/>
      <c r="AH32" s="24">
        <f t="shared" si="17"/>
        <v>0</v>
      </c>
      <c r="AI32" s="23" t="s">
        <v>20</v>
      </c>
      <c r="AJ32" s="23" t="s">
        <v>20</v>
      </c>
      <c r="AK32" s="23" t="s">
        <v>20</v>
      </c>
      <c r="AL32" s="26">
        <f t="shared" si="18"/>
        <v>0</v>
      </c>
      <c r="AM32" s="16">
        <f t="shared" si="19"/>
        <v>0</v>
      </c>
    </row>
    <row r="33" ht="14.25">
      <c r="A33" s="21" t="s">
        <v>28</v>
      </c>
      <c r="B33" s="22" t="s">
        <v>31</v>
      </c>
      <c r="C33" s="23" t="s">
        <v>20</v>
      </c>
      <c r="D33" s="25"/>
      <c r="E33" s="25"/>
      <c r="F33" s="24">
        <f t="shared" si="10"/>
        <v>0</v>
      </c>
      <c r="G33" s="23" t="s">
        <v>20</v>
      </c>
      <c r="H33" s="23" t="s">
        <v>20</v>
      </c>
      <c r="I33" s="23" t="s">
        <v>20</v>
      </c>
      <c r="J33" s="24">
        <f t="shared" si="11"/>
        <v>0</v>
      </c>
      <c r="K33" s="23" t="s">
        <v>20</v>
      </c>
      <c r="L33" s="23" t="s">
        <v>20</v>
      </c>
      <c r="M33" s="23" t="s">
        <v>20</v>
      </c>
      <c r="N33" s="24">
        <f t="shared" si="12"/>
        <v>0</v>
      </c>
      <c r="O33" s="23" t="s">
        <v>20</v>
      </c>
      <c r="P33" s="25"/>
      <c r="Q33" s="23" t="s">
        <v>20</v>
      </c>
      <c r="R33" s="24">
        <f t="shared" si="13"/>
        <v>0</v>
      </c>
      <c r="S33" s="23" t="s">
        <v>20</v>
      </c>
      <c r="T33" s="23" t="s">
        <v>20</v>
      </c>
      <c r="U33" s="23" t="s">
        <v>20</v>
      </c>
      <c r="V33" s="24">
        <f t="shared" si="14"/>
        <v>0</v>
      </c>
      <c r="W33" s="23" t="s">
        <v>20</v>
      </c>
      <c r="X33" s="23" t="s">
        <v>20</v>
      </c>
      <c r="Y33" s="23" t="s">
        <v>20</v>
      </c>
      <c r="Z33" s="24">
        <f t="shared" si="15"/>
        <v>0</v>
      </c>
      <c r="AA33" s="23" t="s">
        <v>20</v>
      </c>
      <c r="AB33" s="23" t="s">
        <v>20</v>
      </c>
      <c r="AC33" s="23" t="s">
        <v>20</v>
      </c>
      <c r="AD33" s="24">
        <f t="shared" si="16"/>
        <v>0</v>
      </c>
      <c r="AE33" s="23" t="s">
        <v>20</v>
      </c>
      <c r="AF33" s="22"/>
      <c r="AG33" s="25"/>
      <c r="AH33" s="24">
        <f t="shared" si="17"/>
        <v>0</v>
      </c>
      <c r="AI33" s="23" t="s">
        <v>20</v>
      </c>
      <c r="AJ33" s="23" t="s">
        <v>20</v>
      </c>
      <c r="AK33" s="23" t="s">
        <v>20</v>
      </c>
      <c r="AL33" s="26">
        <f t="shared" si="18"/>
        <v>0</v>
      </c>
      <c r="AM33" s="16">
        <f t="shared" si="19"/>
        <v>0</v>
      </c>
    </row>
    <row r="34" ht="14.25">
      <c r="A34" s="17" t="s">
        <v>32</v>
      </c>
      <c r="B34" s="18" t="s">
        <v>20</v>
      </c>
      <c r="C34" s="19" t="s">
        <v>20</v>
      </c>
      <c r="D34" s="19" t="s">
        <v>20</v>
      </c>
      <c r="E34" s="19" t="s">
        <v>20</v>
      </c>
      <c r="F34" s="19" t="s">
        <v>20</v>
      </c>
      <c r="G34" s="19" t="s">
        <v>20</v>
      </c>
      <c r="H34" s="19" t="s">
        <v>20</v>
      </c>
      <c r="I34" s="19" t="s">
        <v>20</v>
      </c>
      <c r="J34" s="19" t="s">
        <v>20</v>
      </c>
      <c r="K34" s="19" t="s">
        <v>20</v>
      </c>
      <c r="L34" s="19" t="s">
        <v>20</v>
      </c>
      <c r="M34" s="19" t="s">
        <v>20</v>
      </c>
      <c r="N34" s="19" t="s">
        <v>20</v>
      </c>
      <c r="O34" s="19" t="s">
        <v>20</v>
      </c>
      <c r="P34" s="19" t="s">
        <v>20</v>
      </c>
      <c r="Q34" s="19" t="s">
        <v>20</v>
      </c>
      <c r="R34" s="19" t="s">
        <v>20</v>
      </c>
      <c r="S34" s="19" t="s">
        <v>20</v>
      </c>
      <c r="T34" s="19" t="s">
        <v>20</v>
      </c>
      <c r="U34" s="19" t="s">
        <v>20</v>
      </c>
      <c r="V34" s="19" t="s">
        <v>20</v>
      </c>
      <c r="W34" s="19" t="s">
        <v>20</v>
      </c>
      <c r="X34" s="19" t="s">
        <v>20</v>
      </c>
      <c r="Y34" s="19" t="s">
        <v>20</v>
      </c>
      <c r="Z34" s="19" t="s">
        <v>20</v>
      </c>
      <c r="AA34" s="19" t="s">
        <v>20</v>
      </c>
      <c r="AB34" s="19" t="s">
        <v>20</v>
      </c>
      <c r="AC34" s="19" t="s">
        <v>20</v>
      </c>
      <c r="AD34" s="19" t="s">
        <v>20</v>
      </c>
      <c r="AE34" s="19" t="s">
        <v>20</v>
      </c>
      <c r="AF34" s="18" t="s">
        <v>20</v>
      </c>
      <c r="AG34" s="19" t="s">
        <v>20</v>
      </c>
      <c r="AH34" s="19" t="s">
        <v>20</v>
      </c>
      <c r="AI34" s="19" t="s">
        <v>20</v>
      </c>
      <c r="AJ34" s="19" t="s">
        <v>20</v>
      </c>
      <c r="AK34" s="19" t="s">
        <v>20</v>
      </c>
      <c r="AL34" s="20" t="s">
        <v>20</v>
      </c>
      <c r="AM34" s="20" t="s">
        <v>20</v>
      </c>
    </row>
    <row r="35" ht="14.25">
      <c r="A35" s="21" t="s">
        <v>21</v>
      </c>
      <c r="B35" s="22" t="s">
        <v>32</v>
      </c>
      <c r="C35" s="23" t="s">
        <v>20</v>
      </c>
      <c r="D35" s="25">
        <v>1</v>
      </c>
      <c r="E35" s="25">
        <v>2</v>
      </c>
      <c r="F35" s="24">
        <f t="shared" si="10"/>
        <v>3</v>
      </c>
      <c r="G35" s="23" t="s">
        <v>20</v>
      </c>
      <c r="H35" s="23" t="s">
        <v>20</v>
      </c>
      <c r="I35" s="25">
        <v>1</v>
      </c>
      <c r="J35" s="24">
        <f t="shared" si="11"/>
        <v>1</v>
      </c>
      <c r="K35" s="23" t="s">
        <v>20</v>
      </c>
      <c r="L35" s="23" t="s">
        <v>20</v>
      </c>
      <c r="M35" s="25">
        <v>1</v>
      </c>
      <c r="N35" s="24">
        <f t="shared" si="12"/>
        <v>1</v>
      </c>
      <c r="O35" s="23"/>
      <c r="P35" s="25">
        <v>1</v>
      </c>
      <c r="Q35" s="25">
        <v>1</v>
      </c>
      <c r="R35" s="24">
        <f t="shared" si="13"/>
        <v>2</v>
      </c>
      <c r="S35" s="23" t="s">
        <v>20</v>
      </c>
      <c r="T35" s="23" t="s">
        <v>20</v>
      </c>
      <c r="U35" s="23">
        <v>1</v>
      </c>
      <c r="V35" s="24">
        <f t="shared" si="14"/>
        <v>1</v>
      </c>
      <c r="W35" s="23" t="s">
        <v>20</v>
      </c>
      <c r="X35" s="23" t="s">
        <v>20</v>
      </c>
      <c r="Y35" s="25">
        <v>2</v>
      </c>
      <c r="Z35" s="24">
        <f t="shared" si="15"/>
        <v>2</v>
      </c>
      <c r="AA35" s="23" t="s">
        <v>20</v>
      </c>
      <c r="AB35" s="23" t="s">
        <v>20</v>
      </c>
      <c r="AC35" s="23">
        <v>1</v>
      </c>
      <c r="AD35" s="24">
        <f t="shared" si="16"/>
        <v>1</v>
      </c>
      <c r="AE35" s="25">
        <v>1</v>
      </c>
      <c r="AF35" s="22" t="s">
        <v>20</v>
      </c>
      <c r="AG35" s="25"/>
      <c r="AH35" s="24">
        <f t="shared" si="17"/>
        <v>1</v>
      </c>
      <c r="AI35" s="23" t="s">
        <v>20</v>
      </c>
      <c r="AJ35" s="23" t="s">
        <v>20</v>
      </c>
      <c r="AK35" s="25">
        <v>1</v>
      </c>
      <c r="AL35" s="26">
        <f t="shared" si="18"/>
        <v>1</v>
      </c>
      <c r="AM35" s="16">
        <f t="shared" si="19"/>
        <v>13</v>
      </c>
    </row>
    <row r="36" ht="14.25">
      <c r="A36" s="21" t="s">
        <v>22</v>
      </c>
      <c r="B36" s="22" t="s">
        <v>32</v>
      </c>
      <c r="C36" s="23" t="s">
        <v>20</v>
      </c>
      <c r="D36" s="25">
        <v>1</v>
      </c>
      <c r="E36" s="25"/>
      <c r="F36" s="24">
        <f t="shared" si="10"/>
        <v>1</v>
      </c>
      <c r="G36" s="23" t="s">
        <v>20</v>
      </c>
      <c r="H36" s="23" t="s">
        <v>20</v>
      </c>
      <c r="I36" s="25"/>
      <c r="J36" s="24">
        <f t="shared" si="11"/>
        <v>0</v>
      </c>
      <c r="K36" s="23" t="s">
        <v>20</v>
      </c>
      <c r="L36" s="23" t="s">
        <v>20</v>
      </c>
      <c r="M36" s="25"/>
      <c r="N36" s="24">
        <f t="shared" si="12"/>
        <v>0</v>
      </c>
      <c r="O36" s="23"/>
      <c r="P36" s="25">
        <v>1</v>
      </c>
      <c r="Q36" s="25"/>
      <c r="R36" s="24">
        <f t="shared" si="13"/>
        <v>1</v>
      </c>
      <c r="S36" s="23" t="s">
        <v>20</v>
      </c>
      <c r="T36" s="23" t="s">
        <v>20</v>
      </c>
      <c r="U36" s="23" t="s">
        <v>20</v>
      </c>
      <c r="V36" s="24">
        <f t="shared" si="14"/>
        <v>0</v>
      </c>
      <c r="W36" s="23" t="s">
        <v>20</v>
      </c>
      <c r="X36" s="23" t="s">
        <v>20</v>
      </c>
      <c r="Y36" s="25"/>
      <c r="Z36" s="24">
        <f t="shared" si="15"/>
        <v>0</v>
      </c>
      <c r="AA36" s="23" t="s">
        <v>20</v>
      </c>
      <c r="AB36" s="23" t="s">
        <v>20</v>
      </c>
      <c r="AC36" s="25"/>
      <c r="AD36" s="24">
        <f t="shared" si="16"/>
        <v>0</v>
      </c>
      <c r="AE36" s="23">
        <v>1</v>
      </c>
      <c r="AF36" s="22" t="s">
        <v>20</v>
      </c>
      <c r="AG36" s="25"/>
      <c r="AH36" s="24">
        <f t="shared" si="17"/>
        <v>1</v>
      </c>
      <c r="AI36" s="23" t="s">
        <v>20</v>
      </c>
      <c r="AJ36" s="23" t="s">
        <v>20</v>
      </c>
      <c r="AK36" s="23" t="s">
        <v>20</v>
      </c>
      <c r="AL36" s="26">
        <f t="shared" si="18"/>
        <v>0</v>
      </c>
      <c r="AM36" s="16">
        <f t="shared" si="19"/>
        <v>3</v>
      </c>
    </row>
    <row r="37" ht="14.25">
      <c r="A37" s="21" t="s">
        <v>33</v>
      </c>
      <c r="B37" s="22" t="s">
        <v>32</v>
      </c>
      <c r="C37" s="23" t="s">
        <v>20</v>
      </c>
      <c r="D37" s="25"/>
      <c r="E37" s="25"/>
      <c r="F37" s="24">
        <f t="shared" si="10"/>
        <v>0</v>
      </c>
      <c r="G37" s="23" t="s">
        <v>20</v>
      </c>
      <c r="H37" s="23" t="s">
        <v>20</v>
      </c>
      <c r="I37" s="25"/>
      <c r="J37" s="24">
        <f t="shared" si="11"/>
        <v>0</v>
      </c>
      <c r="K37" s="23" t="s">
        <v>20</v>
      </c>
      <c r="L37" s="23" t="s">
        <v>20</v>
      </c>
      <c r="M37" s="25"/>
      <c r="N37" s="24">
        <f t="shared" si="12"/>
        <v>0</v>
      </c>
      <c r="O37" s="23"/>
      <c r="P37" s="25"/>
      <c r="Q37" s="25"/>
      <c r="R37" s="24">
        <f t="shared" si="13"/>
        <v>0</v>
      </c>
      <c r="S37" s="23" t="s">
        <v>20</v>
      </c>
      <c r="T37" s="23" t="s">
        <v>20</v>
      </c>
      <c r="U37" s="25"/>
      <c r="V37" s="24">
        <f t="shared" si="14"/>
        <v>0</v>
      </c>
      <c r="W37" s="23" t="s">
        <v>20</v>
      </c>
      <c r="X37" s="23" t="s">
        <v>20</v>
      </c>
      <c r="Y37" s="23"/>
      <c r="Z37" s="24">
        <f t="shared" si="15"/>
        <v>0</v>
      </c>
      <c r="AA37" s="23" t="s">
        <v>20</v>
      </c>
      <c r="AB37" s="23" t="s">
        <v>20</v>
      </c>
      <c r="AC37" s="23" t="s">
        <v>20</v>
      </c>
      <c r="AD37" s="24">
        <f t="shared" si="16"/>
        <v>0</v>
      </c>
      <c r="AE37" s="23" t="s">
        <v>20</v>
      </c>
      <c r="AF37" s="22" t="s">
        <v>20</v>
      </c>
      <c r="AG37" s="23" t="s">
        <v>20</v>
      </c>
      <c r="AH37" s="24">
        <f t="shared" si="17"/>
        <v>0</v>
      </c>
      <c r="AI37" s="23" t="s">
        <v>20</v>
      </c>
      <c r="AJ37" s="23" t="s">
        <v>20</v>
      </c>
      <c r="AK37" s="25"/>
      <c r="AL37" s="26">
        <f t="shared" si="18"/>
        <v>0</v>
      </c>
      <c r="AM37" s="16">
        <f t="shared" si="19"/>
        <v>0</v>
      </c>
    </row>
    <row r="38" ht="14.25">
      <c r="A38" s="29" t="s">
        <v>30</v>
      </c>
      <c r="B38" s="30" t="s">
        <v>32</v>
      </c>
      <c r="C38" s="23" t="s">
        <v>20</v>
      </c>
      <c r="D38" s="25"/>
      <c r="E38" s="25"/>
      <c r="F38" s="24">
        <f t="shared" si="10"/>
        <v>0</v>
      </c>
      <c r="G38" s="23" t="s">
        <v>20</v>
      </c>
      <c r="H38" s="23">
        <v>1</v>
      </c>
      <c r="I38" s="25"/>
      <c r="J38" s="24">
        <f t="shared" si="11"/>
        <v>1</v>
      </c>
      <c r="K38" s="23" t="s">
        <v>20</v>
      </c>
      <c r="L38" s="23" t="s">
        <v>20</v>
      </c>
      <c r="M38" s="25">
        <v>1</v>
      </c>
      <c r="N38" s="24">
        <f t="shared" si="12"/>
        <v>1</v>
      </c>
      <c r="O38" s="23"/>
      <c r="P38" s="25">
        <v>1</v>
      </c>
      <c r="Q38" s="25">
        <v>1</v>
      </c>
      <c r="R38" s="24">
        <f t="shared" si="13"/>
        <v>2</v>
      </c>
      <c r="S38" s="23" t="s">
        <v>20</v>
      </c>
      <c r="T38" s="23" t="s">
        <v>20</v>
      </c>
      <c r="U38" s="23">
        <v>1</v>
      </c>
      <c r="V38" s="24">
        <f t="shared" si="14"/>
        <v>1</v>
      </c>
      <c r="W38" s="23" t="s">
        <v>20</v>
      </c>
      <c r="X38" s="23" t="s">
        <v>20</v>
      </c>
      <c r="Y38" s="23">
        <v>1</v>
      </c>
      <c r="Z38" s="24">
        <f t="shared" si="15"/>
        <v>1</v>
      </c>
      <c r="AA38" s="23" t="s">
        <v>20</v>
      </c>
      <c r="AB38" s="23" t="s">
        <v>20</v>
      </c>
      <c r="AC38" s="23">
        <v>1</v>
      </c>
      <c r="AD38" s="24">
        <f t="shared" si="16"/>
        <v>1</v>
      </c>
      <c r="AE38" s="23" t="s">
        <v>20</v>
      </c>
      <c r="AF38" s="22" t="s">
        <v>20</v>
      </c>
      <c r="AG38" s="23" t="s">
        <v>20</v>
      </c>
      <c r="AH38" s="24">
        <f t="shared" si="17"/>
        <v>0</v>
      </c>
      <c r="AI38" s="23">
        <v>1</v>
      </c>
      <c r="AJ38" s="23" t="s">
        <v>20</v>
      </c>
      <c r="AK38" s="23">
        <v>1</v>
      </c>
      <c r="AL38" s="26">
        <f t="shared" si="18"/>
        <v>2</v>
      </c>
      <c r="AM38" s="16">
        <f t="shared" si="19"/>
        <v>9</v>
      </c>
    </row>
    <row r="39" ht="14.25">
      <c r="A39" s="31" t="s">
        <v>23</v>
      </c>
      <c r="B39" s="22" t="s">
        <v>32</v>
      </c>
      <c r="C39" s="23" t="s">
        <v>20</v>
      </c>
      <c r="D39" s="25">
        <v>1</v>
      </c>
      <c r="E39" s="25">
        <v>1</v>
      </c>
      <c r="F39" s="24">
        <f t="shared" si="10"/>
        <v>2</v>
      </c>
      <c r="G39" s="23" t="s">
        <v>20</v>
      </c>
      <c r="H39" s="23" t="s">
        <v>20</v>
      </c>
      <c r="I39" s="25">
        <v>2</v>
      </c>
      <c r="J39" s="24">
        <f t="shared" si="11"/>
        <v>2</v>
      </c>
      <c r="K39" s="23" t="s">
        <v>20</v>
      </c>
      <c r="L39" s="23" t="s">
        <v>20</v>
      </c>
      <c r="M39" s="25"/>
      <c r="N39" s="24">
        <f t="shared" si="12"/>
        <v>0</v>
      </c>
      <c r="O39" s="23"/>
      <c r="P39" s="25">
        <v>1</v>
      </c>
      <c r="Q39" s="25"/>
      <c r="R39" s="24">
        <f t="shared" si="13"/>
        <v>1</v>
      </c>
      <c r="S39" s="23" t="s">
        <v>20</v>
      </c>
      <c r="T39" s="23" t="s">
        <v>20</v>
      </c>
      <c r="U39" s="25">
        <v>1</v>
      </c>
      <c r="V39" s="24">
        <f t="shared" si="14"/>
        <v>1</v>
      </c>
      <c r="W39" s="23" t="s">
        <v>20</v>
      </c>
      <c r="X39" s="23" t="s">
        <v>20</v>
      </c>
      <c r="Y39" s="25">
        <v>1</v>
      </c>
      <c r="Z39" s="24">
        <f t="shared" si="15"/>
        <v>1</v>
      </c>
      <c r="AA39" s="23" t="s">
        <v>20</v>
      </c>
      <c r="AB39" s="23" t="s">
        <v>20</v>
      </c>
      <c r="AC39" s="25"/>
      <c r="AD39" s="24">
        <f t="shared" si="16"/>
        <v>0</v>
      </c>
      <c r="AE39" s="25">
        <v>1</v>
      </c>
      <c r="AF39" s="22" t="s">
        <v>20</v>
      </c>
      <c r="AG39" s="25"/>
      <c r="AH39" s="24">
        <f t="shared" si="17"/>
        <v>1</v>
      </c>
      <c r="AI39" s="23" t="s">
        <v>20</v>
      </c>
      <c r="AJ39" s="23" t="s">
        <v>20</v>
      </c>
      <c r="AK39" s="25"/>
      <c r="AL39" s="26">
        <f t="shared" si="18"/>
        <v>0</v>
      </c>
      <c r="AM39" s="16">
        <f t="shared" si="19"/>
        <v>8</v>
      </c>
    </row>
    <row r="40" ht="14.25">
      <c r="A40" s="21" t="s">
        <v>24</v>
      </c>
      <c r="B40" s="22" t="s">
        <v>32</v>
      </c>
      <c r="C40" s="23" t="s">
        <v>20</v>
      </c>
      <c r="D40" s="25">
        <v>1</v>
      </c>
      <c r="E40" s="25"/>
      <c r="F40" s="24">
        <f t="shared" si="10"/>
        <v>1</v>
      </c>
      <c r="G40" s="23" t="s">
        <v>20</v>
      </c>
      <c r="H40" s="23" t="s">
        <v>20</v>
      </c>
      <c r="I40" s="25"/>
      <c r="J40" s="24">
        <f t="shared" si="11"/>
        <v>0</v>
      </c>
      <c r="K40" s="23" t="s">
        <v>20</v>
      </c>
      <c r="L40" s="23" t="s">
        <v>20</v>
      </c>
      <c r="M40" s="25"/>
      <c r="N40" s="24">
        <f t="shared" si="12"/>
        <v>0</v>
      </c>
      <c r="O40" s="23"/>
      <c r="P40" s="25">
        <v>1</v>
      </c>
      <c r="Q40" s="25"/>
      <c r="R40" s="24">
        <f t="shared" si="13"/>
        <v>1</v>
      </c>
      <c r="S40" s="23" t="s">
        <v>20</v>
      </c>
      <c r="T40" s="23" t="s">
        <v>20</v>
      </c>
      <c r="U40" s="23" t="s">
        <v>20</v>
      </c>
      <c r="V40" s="24">
        <f t="shared" si="14"/>
        <v>0</v>
      </c>
      <c r="W40" s="23" t="s">
        <v>20</v>
      </c>
      <c r="X40" s="23" t="s">
        <v>20</v>
      </c>
      <c r="Y40" s="25">
        <v>1</v>
      </c>
      <c r="Z40" s="24">
        <f t="shared" si="15"/>
        <v>1</v>
      </c>
      <c r="AA40" s="23" t="s">
        <v>20</v>
      </c>
      <c r="AB40" s="23" t="s">
        <v>20</v>
      </c>
      <c r="AC40" s="23" t="s">
        <v>20</v>
      </c>
      <c r="AD40" s="24">
        <f t="shared" si="16"/>
        <v>0</v>
      </c>
      <c r="AE40" s="25">
        <v>1</v>
      </c>
      <c r="AF40" s="22" t="s">
        <v>20</v>
      </c>
      <c r="AG40" s="25"/>
      <c r="AH40" s="24">
        <f t="shared" si="17"/>
        <v>1</v>
      </c>
      <c r="AI40" s="23" t="s">
        <v>20</v>
      </c>
      <c r="AJ40" s="23" t="s">
        <v>20</v>
      </c>
      <c r="AK40" s="23">
        <v>1</v>
      </c>
      <c r="AL40" s="26">
        <f t="shared" si="18"/>
        <v>1</v>
      </c>
      <c r="AM40" s="16">
        <f t="shared" si="19"/>
        <v>5</v>
      </c>
    </row>
    <row r="41" ht="14.25">
      <c r="A41" s="21" t="s">
        <v>25</v>
      </c>
      <c r="B41" s="22" t="s">
        <v>32</v>
      </c>
      <c r="C41" s="23" t="s">
        <v>20</v>
      </c>
      <c r="D41" s="25"/>
      <c r="E41" s="25"/>
      <c r="F41" s="24">
        <f t="shared" si="10"/>
        <v>0</v>
      </c>
      <c r="G41" s="23" t="s">
        <v>20</v>
      </c>
      <c r="H41" s="23" t="s">
        <v>20</v>
      </c>
      <c r="I41" s="25"/>
      <c r="J41" s="24">
        <f t="shared" si="11"/>
        <v>0</v>
      </c>
      <c r="K41" s="23" t="s">
        <v>20</v>
      </c>
      <c r="L41" s="23" t="s">
        <v>20</v>
      </c>
      <c r="M41" s="25"/>
      <c r="N41" s="24">
        <f t="shared" si="12"/>
        <v>0</v>
      </c>
      <c r="O41" s="23"/>
      <c r="P41" s="25"/>
      <c r="Q41" s="25"/>
      <c r="R41" s="24">
        <f t="shared" si="13"/>
        <v>0</v>
      </c>
      <c r="S41" s="23" t="s">
        <v>20</v>
      </c>
      <c r="T41" s="23" t="s">
        <v>20</v>
      </c>
      <c r="U41" s="23" t="s">
        <v>20</v>
      </c>
      <c r="V41" s="24">
        <f t="shared" si="14"/>
        <v>0</v>
      </c>
      <c r="W41" s="23" t="s">
        <v>20</v>
      </c>
      <c r="X41" s="23" t="s">
        <v>20</v>
      </c>
      <c r="Y41" s="25"/>
      <c r="Z41" s="24">
        <f t="shared" si="15"/>
        <v>0</v>
      </c>
      <c r="AA41" s="23" t="s">
        <v>20</v>
      </c>
      <c r="AB41" s="23" t="s">
        <v>20</v>
      </c>
      <c r="AC41" s="23" t="s">
        <v>20</v>
      </c>
      <c r="AD41" s="24">
        <f t="shared" si="16"/>
        <v>0</v>
      </c>
      <c r="AE41" s="23" t="s">
        <v>20</v>
      </c>
      <c r="AF41" s="22" t="s">
        <v>20</v>
      </c>
      <c r="AG41" s="23" t="s">
        <v>20</v>
      </c>
      <c r="AH41" s="24">
        <f t="shared" si="17"/>
        <v>0</v>
      </c>
      <c r="AI41" s="23" t="s">
        <v>20</v>
      </c>
      <c r="AJ41" s="23" t="s">
        <v>20</v>
      </c>
      <c r="AK41" s="25"/>
      <c r="AL41" s="26">
        <f t="shared" si="18"/>
        <v>0</v>
      </c>
      <c r="AM41" s="16">
        <f t="shared" si="19"/>
        <v>0</v>
      </c>
    </row>
    <row r="42" ht="14.25">
      <c r="A42" s="21" t="s">
        <v>26</v>
      </c>
      <c r="B42" s="22" t="s">
        <v>32</v>
      </c>
      <c r="C42" s="23" t="s">
        <v>20</v>
      </c>
      <c r="D42" s="25"/>
      <c r="E42" s="25"/>
      <c r="F42" s="24">
        <f t="shared" si="10"/>
        <v>0</v>
      </c>
      <c r="G42" s="23" t="s">
        <v>20</v>
      </c>
      <c r="H42" s="23" t="s">
        <v>20</v>
      </c>
      <c r="I42" s="25"/>
      <c r="J42" s="24">
        <f t="shared" si="11"/>
        <v>0</v>
      </c>
      <c r="K42" s="23" t="s">
        <v>20</v>
      </c>
      <c r="L42" s="23" t="s">
        <v>20</v>
      </c>
      <c r="M42" s="25"/>
      <c r="N42" s="24">
        <f t="shared" si="12"/>
        <v>0</v>
      </c>
      <c r="O42" s="23"/>
      <c r="P42" s="25"/>
      <c r="Q42" s="25"/>
      <c r="R42" s="24">
        <f t="shared" si="13"/>
        <v>0</v>
      </c>
      <c r="S42" s="23" t="s">
        <v>20</v>
      </c>
      <c r="T42" s="23" t="s">
        <v>20</v>
      </c>
      <c r="U42" s="23" t="s">
        <v>20</v>
      </c>
      <c r="V42" s="24">
        <f t="shared" si="14"/>
        <v>0</v>
      </c>
      <c r="W42" s="23" t="s">
        <v>20</v>
      </c>
      <c r="X42" s="23" t="s">
        <v>20</v>
      </c>
      <c r="Y42" s="23" t="s">
        <v>20</v>
      </c>
      <c r="Z42" s="24">
        <f t="shared" si="15"/>
        <v>0</v>
      </c>
      <c r="AA42" s="23" t="s">
        <v>20</v>
      </c>
      <c r="AB42" s="23" t="s">
        <v>20</v>
      </c>
      <c r="AC42" s="23" t="s">
        <v>20</v>
      </c>
      <c r="AD42" s="24">
        <f t="shared" si="16"/>
        <v>0</v>
      </c>
      <c r="AE42" s="23" t="s">
        <v>20</v>
      </c>
      <c r="AF42" s="22" t="s">
        <v>20</v>
      </c>
      <c r="AG42" s="23" t="s">
        <v>20</v>
      </c>
      <c r="AH42" s="24">
        <f t="shared" si="17"/>
        <v>0</v>
      </c>
      <c r="AI42" s="23" t="s">
        <v>20</v>
      </c>
      <c r="AJ42" s="23" t="s">
        <v>20</v>
      </c>
      <c r="AK42" s="23" t="s">
        <v>20</v>
      </c>
      <c r="AL42" s="26">
        <f t="shared" si="18"/>
        <v>0</v>
      </c>
      <c r="AM42" s="16">
        <f t="shared" si="19"/>
        <v>0</v>
      </c>
    </row>
    <row r="43" ht="14.25">
      <c r="A43" s="21" t="s">
        <v>27</v>
      </c>
      <c r="B43" s="22" t="s">
        <v>32</v>
      </c>
      <c r="C43" s="23" t="s">
        <v>20</v>
      </c>
      <c r="D43" s="25"/>
      <c r="E43" s="25"/>
      <c r="F43" s="24">
        <f t="shared" si="10"/>
        <v>0</v>
      </c>
      <c r="G43" s="23" t="s">
        <v>20</v>
      </c>
      <c r="H43" s="23" t="s">
        <v>20</v>
      </c>
      <c r="I43" s="25"/>
      <c r="J43" s="24">
        <f t="shared" si="11"/>
        <v>0</v>
      </c>
      <c r="K43" s="23" t="s">
        <v>20</v>
      </c>
      <c r="L43" s="23" t="s">
        <v>20</v>
      </c>
      <c r="M43" s="25"/>
      <c r="N43" s="24">
        <f t="shared" si="12"/>
        <v>0</v>
      </c>
      <c r="O43" s="23"/>
      <c r="P43" s="25"/>
      <c r="Q43" s="25"/>
      <c r="R43" s="24">
        <f t="shared" si="13"/>
        <v>0</v>
      </c>
      <c r="S43" s="23" t="s">
        <v>20</v>
      </c>
      <c r="T43" s="23" t="s">
        <v>20</v>
      </c>
      <c r="U43" s="23" t="s">
        <v>20</v>
      </c>
      <c r="V43" s="24">
        <f t="shared" si="14"/>
        <v>0</v>
      </c>
      <c r="W43" s="23" t="s">
        <v>20</v>
      </c>
      <c r="X43" s="23" t="s">
        <v>20</v>
      </c>
      <c r="Y43" s="23" t="s">
        <v>20</v>
      </c>
      <c r="Z43" s="24">
        <f t="shared" si="15"/>
        <v>0</v>
      </c>
      <c r="AA43" s="23" t="s">
        <v>20</v>
      </c>
      <c r="AB43" s="23" t="s">
        <v>20</v>
      </c>
      <c r="AC43" s="23" t="s">
        <v>20</v>
      </c>
      <c r="AD43" s="24">
        <f t="shared" si="16"/>
        <v>0</v>
      </c>
      <c r="AE43" s="23" t="s">
        <v>20</v>
      </c>
      <c r="AF43" s="22" t="s">
        <v>20</v>
      </c>
      <c r="AG43" s="23" t="s">
        <v>20</v>
      </c>
      <c r="AH43" s="24">
        <f t="shared" si="17"/>
        <v>0</v>
      </c>
      <c r="AI43" s="23" t="s">
        <v>20</v>
      </c>
      <c r="AJ43" s="23" t="s">
        <v>20</v>
      </c>
      <c r="AK43" s="23" t="s">
        <v>20</v>
      </c>
      <c r="AL43" s="26">
        <f t="shared" si="18"/>
        <v>0</v>
      </c>
      <c r="AM43" s="16">
        <f t="shared" si="19"/>
        <v>0</v>
      </c>
    </row>
    <row r="44" ht="14.25">
      <c r="A44" s="21" t="s">
        <v>28</v>
      </c>
      <c r="B44" s="22" t="s">
        <v>32</v>
      </c>
      <c r="C44" s="23" t="s">
        <v>20</v>
      </c>
      <c r="D44" s="23" t="s">
        <v>20</v>
      </c>
      <c r="E44" s="23" t="s">
        <v>20</v>
      </c>
      <c r="F44" s="24">
        <f t="shared" si="10"/>
        <v>0</v>
      </c>
      <c r="G44" s="23" t="s">
        <v>20</v>
      </c>
      <c r="H44" s="23" t="s">
        <v>20</v>
      </c>
      <c r="I44" s="23" t="s">
        <v>20</v>
      </c>
      <c r="J44" s="24">
        <f t="shared" si="11"/>
        <v>0</v>
      </c>
      <c r="K44" s="23" t="s">
        <v>20</v>
      </c>
      <c r="L44" s="23" t="s">
        <v>20</v>
      </c>
      <c r="M44" s="23" t="s">
        <v>20</v>
      </c>
      <c r="N44" s="24">
        <f t="shared" si="12"/>
        <v>0</v>
      </c>
      <c r="O44" s="23" t="s">
        <v>20</v>
      </c>
      <c r="P44" s="23" t="s">
        <v>20</v>
      </c>
      <c r="Q44" s="23" t="s">
        <v>20</v>
      </c>
      <c r="R44" s="24">
        <f t="shared" si="13"/>
        <v>0</v>
      </c>
      <c r="S44" s="23" t="s">
        <v>20</v>
      </c>
      <c r="T44" s="23" t="s">
        <v>20</v>
      </c>
      <c r="U44" s="23" t="s">
        <v>20</v>
      </c>
      <c r="V44" s="24">
        <f t="shared" si="14"/>
        <v>0</v>
      </c>
      <c r="W44" s="23" t="s">
        <v>20</v>
      </c>
      <c r="X44" s="23" t="s">
        <v>20</v>
      </c>
      <c r="Y44" s="23" t="s">
        <v>20</v>
      </c>
      <c r="Z44" s="24">
        <f t="shared" si="15"/>
        <v>0</v>
      </c>
      <c r="AA44" s="23" t="s">
        <v>20</v>
      </c>
      <c r="AB44" s="23" t="s">
        <v>20</v>
      </c>
      <c r="AC44" s="23" t="s">
        <v>20</v>
      </c>
      <c r="AD44" s="24">
        <f t="shared" si="16"/>
        <v>0</v>
      </c>
      <c r="AE44" s="23" t="s">
        <v>20</v>
      </c>
      <c r="AF44" s="22" t="s">
        <v>20</v>
      </c>
      <c r="AG44" s="23" t="s">
        <v>20</v>
      </c>
      <c r="AH44" s="24">
        <f t="shared" si="17"/>
        <v>0</v>
      </c>
      <c r="AI44" s="23" t="s">
        <v>20</v>
      </c>
      <c r="AJ44" s="23" t="s">
        <v>20</v>
      </c>
      <c r="AK44" s="23" t="s">
        <v>20</v>
      </c>
      <c r="AL44" s="26">
        <f t="shared" si="18"/>
        <v>0</v>
      </c>
      <c r="AM44" s="16">
        <f t="shared" si="19"/>
        <v>0</v>
      </c>
    </row>
    <row r="45" ht="14.25">
      <c r="A45" s="32" t="s">
        <v>34</v>
      </c>
      <c r="B45" s="33"/>
      <c r="C45" s="33" t="s">
        <v>20</v>
      </c>
      <c r="D45" s="33" t="s">
        <v>20</v>
      </c>
      <c r="E45" s="33" t="s">
        <v>20</v>
      </c>
      <c r="F45" s="33" t="s">
        <v>20</v>
      </c>
      <c r="G45" s="33" t="s">
        <v>20</v>
      </c>
      <c r="H45" s="33" t="s">
        <v>20</v>
      </c>
      <c r="I45" s="34" t="s">
        <v>20</v>
      </c>
      <c r="J45" s="34" t="s">
        <v>20</v>
      </c>
      <c r="K45" s="34" t="s">
        <v>20</v>
      </c>
      <c r="L45" s="34" t="s">
        <v>20</v>
      </c>
      <c r="M45" s="34" t="s">
        <v>20</v>
      </c>
      <c r="N45" s="34" t="s">
        <v>20</v>
      </c>
      <c r="O45" s="34" t="s">
        <v>20</v>
      </c>
      <c r="P45" s="34" t="s">
        <v>20</v>
      </c>
      <c r="Q45" s="34" t="s">
        <v>20</v>
      </c>
      <c r="R45" s="34" t="s">
        <v>20</v>
      </c>
      <c r="S45" s="34" t="s">
        <v>20</v>
      </c>
      <c r="T45" s="34" t="s">
        <v>20</v>
      </c>
      <c r="U45" s="34" t="s">
        <v>20</v>
      </c>
      <c r="V45" s="34" t="s">
        <v>20</v>
      </c>
      <c r="W45" s="34" t="s">
        <v>20</v>
      </c>
      <c r="X45" s="34" t="s">
        <v>20</v>
      </c>
      <c r="Y45" s="34" t="s">
        <v>20</v>
      </c>
      <c r="Z45" s="34" t="s">
        <v>20</v>
      </c>
      <c r="AA45" s="34" t="s">
        <v>20</v>
      </c>
      <c r="AB45" s="34" t="s">
        <v>20</v>
      </c>
      <c r="AC45" s="34" t="s">
        <v>20</v>
      </c>
      <c r="AD45" s="34" t="s">
        <v>20</v>
      </c>
      <c r="AE45" s="34" t="s">
        <v>20</v>
      </c>
      <c r="AF45" s="35" t="s">
        <v>20</v>
      </c>
      <c r="AG45" s="34" t="s">
        <v>20</v>
      </c>
      <c r="AH45" s="34" t="s">
        <v>20</v>
      </c>
      <c r="AI45" s="34" t="s">
        <v>20</v>
      </c>
      <c r="AJ45" s="34" t="s">
        <v>20</v>
      </c>
      <c r="AK45" s="34" t="s">
        <v>20</v>
      </c>
      <c r="AL45" s="32" t="s">
        <v>20</v>
      </c>
      <c r="AM45" s="32" t="s">
        <v>20</v>
      </c>
    </row>
    <row r="46" ht="14.25">
      <c r="A46" s="17" t="s">
        <v>35</v>
      </c>
      <c r="B46" s="18" t="s">
        <v>20</v>
      </c>
      <c r="C46" s="19" t="s">
        <v>20</v>
      </c>
      <c r="D46" s="19" t="s">
        <v>20</v>
      </c>
      <c r="E46" s="19" t="s">
        <v>20</v>
      </c>
      <c r="F46" s="19"/>
      <c r="G46" s="19" t="s">
        <v>20</v>
      </c>
      <c r="H46" s="19" t="s">
        <v>20</v>
      </c>
      <c r="I46" s="19" t="s">
        <v>20</v>
      </c>
      <c r="J46" s="19" t="s">
        <v>20</v>
      </c>
      <c r="K46" s="19" t="s">
        <v>20</v>
      </c>
      <c r="L46" s="19" t="s">
        <v>20</v>
      </c>
      <c r="M46" s="19" t="s">
        <v>20</v>
      </c>
      <c r="N46" s="19" t="s">
        <v>20</v>
      </c>
      <c r="O46" s="19" t="s">
        <v>20</v>
      </c>
      <c r="P46" s="19" t="s">
        <v>20</v>
      </c>
      <c r="Q46" s="19" t="s">
        <v>20</v>
      </c>
      <c r="R46" s="19" t="s">
        <v>20</v>
      </c>
      <c r="S46" s="19" t="s">
        <v>20</v>
      </c>
      <c r="T46" s="19" t="s">
        <v>20</v>
      </c>
      <c r="U46" s="19" t="s">
        <v>20</v>
      </c>
      <c r="V46" s="19" t="s">
        <v>20</v>
      </c>
      <c r="W46" s="19" t="s">
        <v>20</v>
      </c>
      <c r="X46" s="19" t="s">
        <v>20</v>
      </c>
      <c r="Y46" s="19" t="s">
        <v>20</v>
      </c>
      <c r="Z46" s="19" t="s">
        <v>20</v>
      </c>
      <c r="AA46" s="19" t="s">
        <v>20</v>
      </c>
      <c r="AB46" s="19" t="s">
        <v>20</v>
      </c>
      <c r="AC46" s="19" t="s">
        <v>20</v>
      </c>
      <c r="AD46" s="19" t="s">
        <v>20</v>
      </c>
      <c r="AE46" s="19" t="s">
        <v>20</v>
      </c>
      <c r="AF46" s="18" t="s">
        <v>20</v>
      </c>
      <c r="AG46" s="19" t="s">
        <v>20</v>
      </c>
      <c r="AH46" s="19" t="s">
        <v>20</v>
      </c>
      <c r="AI46" s="19" t="s">
        <v>20</v>
      </c>
      <c r="AJ46" s="19" t="s">
        <v>20</v>
      </c>
      <c r="AK46" s="19" t="s">
        <v>20</v>
      </c>
      <c r="AL46" s="20" t="s">
        <v>20</v>
      </c>
      <c r="AM46" s="20" t="s">
        <v>20</v>
      </c>
    </row>
    <row r="47" ht="15">
      <c r="A47" s="36" t="s">
        <v>21</v>
      </c>
      <c r="B47" s="22" t="s">
        <v>35</v>
      </c>
      <c r="C47" s="25"/>
      <c r="D47" s="25">
        <v>1</v>
      </c>
      <c r="E47" s="23" t="s">
        <v>20</v>
      </c>
      <c r="F47" s="24">
        <f t="shared" si="10"/>
        <v>1</v>
      </c>
      <c r="G47" s="23" t="s">
        <v>20</v>
      </c>
      <c r="H47" s="23" t="s">
        <v>20</v>
      </c>
      <c r="I47" s="25"/>
      <c r="J47" s="24">
        <f t="shared" si="11"/>
        <v>0</v>
      </c>
      <c r="K47" s="23" t="s">
        <v>20</v>
      </c>
      <c r="L47" s="23" t="s">
        <v>20</v>
      </c>
      <c r="M47" s="25"/>
      <c r="N47" s="24">
        <f t="shared" si="12"/>
        <v>0</v>
      </c>
      <c r="O47" s="23" t="s">
        <v>20</v>
      </c>
      <c r="P47" s="25">
        <v>1</v>
      </c>
      <c r="Q47" s="25">
        <v>0</v>
      </c>
      <c r="R47" s="24">
        <f t="shared" si="13"/>
        <v>1</v>
      </c>
      <c r="S47" s="23" t="s">
        <v>20</v>
      </c>
      <c r="T47" s="23" t="s">
        <v>20</v>
      </c>
      <c r="U47" s="23">
        <v>1</v>
      </c>
      <c r="V47" s="24">
        <f t="shared" si="14"/>
        <v>1</v>
      </c>
      <c r="W47" s="23" t="s">
        <v>20</v>
      </c>
      <c r="X47" s="23" t="s">
        <v>20</v>
      </c>
      <c r="Y47" s="25">
        <v>1</v>
      </c>
      <c r="Z47" s="24">
        <f t="shared" si="15"/>
        <v>1</v>
      </c>
      <c r="AA47" s="23" t="s">
        <v>20</v>
      </c>
      <c r="AB47" s="23" t="s">
        <v>20</v>
      </c>
      <c r="AC47" s="23" t="s">
        <v>20</v>
      </c>
      <c r="AD47" s="24">
        <f t="shared" si="16"/>
        <v>0</v>
      </c>
      <c r="AE47" s="23">
        <v>1</v>
      </c>
      <c r="AF47" s="22" t="s">
        <v>20</v>
      </c>
      <c r="AG47" s="25">
        <v>1</v>
      </c>
      <c r="AH47" s="24">
        <f t="shared" si="17"/>
        <v>2</v>
      </c>
      <c r="AI47" s="25"/>
      <c r="AJ47" s="23" t="s">
        <v>20</v>
      </c>
      <c r="AK47" s="25"/>
      <c r="AL47" s="26">
        <f t="shared" si="18"/>
        <v>0</v>
      </c>
      <c r="AM47" s="16">
        <f t="shared" si="19"/>
        <v>6</v>
      </c>
    </row>
    <row r="48" ht="15">
      <c r="A48" s="37" t="s">
        <v>36</v>
      </c>
      <c r="B48" s="22" t="s">
        <v>35</v>
      </c>
      <c r="C48" s="25"/>
      <c r="D48" s="25">
        <v>1</v>
      </c>
      <c r="E48" s="23" t="s">
        <v>20</v>
      </c>
      <c r="F48" s="24">
        <f t="shared" si="10"/>
        <v>1</v>
      </c>
      <c r="G48" s="23" t="s">
        <v>20</v>
      </c>
      <c r="H48" s="23" t="s">
        <v>20</v>
      </c>
      <c r="I48" s="25"/>
      <c r="J48" s="24">
        <f t="shared" si="11"/>
        <v>0</v>
      </c>
      <c r="K48" s="23" t="s">
        <v>20</v>
      </c>
      <c r="L48" s="23" t="s">
        <v>20</v>
      </c>
      <c r="M48" s="25"/>
      <c r="N48" s="24">
        <f t="shared" si="12"/>
        <v>0</v>
      </c>
      <c r="O48" s="23" t="s">
        <v>20</v>
      </c>
      <c r="P48" s="23">
        <v>1</v>
      </c>
      <c r="Q48" s="25">
        <v>0</v>
      </c>
      <c r="R48" s="24">
        <f t="shared" si="13"/>
        <v>1</v>
      </c>
      <c r="S48" s="23" t="s">
        <v>20</v>
      </c>
      <c r="T48" s="23" t="s">
        <v>20</v>
      </c>
      <c r="U48" s="23" t="s">
        <v>20</v>
      </c>
      <c r="V48" s="24">
        <f t="shared" si="14"/>
        <v>0</v>
      </c>
      <c r="W48" s="23" t="s">
        <v>20</v>
      </c>
      <c r="X48" s="23" t="s">
        <v>20</v>
      </c>
      <c r="Y48" s="25"/>
      <c r="Z48" s="24">
        <f t="shared" si="15"/>
        <v>0</v>
      </c>
      <c r="AA48" s="23" t="s">
        <v>20</v>
      </c>
      <c r="AB48" s="23" t="s">
        <v>20</v>
      </c>
      <c r="AC48" s="23" t="s">
        <v>20</v>
      </c>
      <c r="AD48" s="24">
        <f t="shared" si="16"/>
        <v>0</v>
      </c>
      <c r="AE48" s="23" t="s">
        <v>20</v>
      </c>
      <c r="AF48" s="22" t="s">
        <v>20</v>
      </c>
      <c r="AG48" s="25"/>
      <c r="AH48" s="24">
        <f t="shared" si="17"/>
        <v>0</v>
      </c>
      <c r="AI48" s="23" t="s">
        <v>20</v>
      </c>
      <c r="AJ48" s="23" t="s">
        <v>20</v>
      </c>
      <c r="AK48" s="25">
        <v>1</v>
      </c>
      <c r="AL48" s="26">
        <f t="shared" si="18"/>
        <v>1</v>
      </c>
      <c r="AM48" s="16">
        <f t="shared" si="19"/>
        <v>3</v>
      </c>
    </row>
    <row r="49" ht="15">
      <c r="A49" s="37" t="s">
        <v>37</v>
      </c>
      <c r="B49" s="22" t="s">
        <v>35</v>
      </c>
      <c r="C49" s="25"/>
      <c r="D49" s="25">
        <v>1</v>
      </c>
      <c r="E49" s="23" t="s">
        <v>20</v>
      </c>
      <c r="F49" s="24">
        <f t="shared" si="10"/>
        <v>1</v>
      </c>
      <c r="G49" s="23" t="s">
        <v>20</v>
      </c>
      <c r="H49" s="23" t="s">
        <v>20</v>
      </c>
      <c r="I49" s="25">
        <v>1</v>
      </c>
      <c r="J49" s="24">
        <f t="shared" si="11"/>
        <v>1</v>
      </c>
      <c r="K49" s="23" t="s">
        <v>20</v>
      </c>
      <c r="L49" s="23" t="s">
        <v>20</v>
      </c>
      <c r="M49" s="25">
        <v>1</v>
      </c>
      <c r="N49" s="24">
        <f t="shared" si="12"/>
        <v>1</v>
      </c>
      <c r="O49" s="23" t="s">
        <v>20</v>
      </c>
      <c r="P49" s="23">
        <v>1</v>
      </c>
      <c r="Q49" s="25"/>
      <c r="R49" s="24">
        <f t="shared" si="13"/>
        <v>1</v>
      </c>
      <c r="S49" s="23" t="s">
        <v>20</v>
      </c>
      <c r="T49" s="23" t="s">
        <v>20</v>
      </c>
      <c r="U49" s="23">
        <v>1</v>
      </c>
      <c r="V49" s="24">
        <f t="shared" si="14"/>
        <v>1</v>
      </c>
      <c r="W49" s="23" t="s">
        <v>20</v>
      </c>
      <c r="X49" s="23" t="s">
        <v>20</v>
      </c>
      <c r="Y49" s="25">
        <v>1</v>
      </c>
      <c r="Z49" s="24">
        <f t="shared" si="15"/>
        <v>1</v>
      </c>
      <c r="AA49" s="23" t="s">
        <v>20</v>
      </c>
      <c r="AB49" s="23" t="s">
        <v>20</v>
      </c>
      <c r="AC49" s="23">
        <v>1</v>
      </c>
      <c r="AD49" s="24">
        <f t="shared" si="16"/>
        <v>1</v>
      </c>
      <c r="AE49" s="23" t="s">
        <v>20</v>
      </c>
      <c r="AF49" s="22" t="s">
        <v>20</v>
      </c>
      <c r="AG49" s="25">
        <v>1</v>
      </c>
      <c r="AH49" s="24">
        <f t="shared" si="17"/>
        <v>1</v>
      </c>
      <c r="AI49" s="23" t="s">
        <v>20</v>
      </c>
      <c r="AJ49" s="23" t="s">
        <v>20</v>
      </c>
      <c r="AK49" s="25">
        <v>2</v>
      </c>
      <c r="AL49" s="26">
        <f t="shared" si="18"/>
        <v>2</v>
      </c>
      <c r="AM49" s="16">
        <f t="shared" si="19"/>
        <v>10</v>
      </c>
    </row>
    <row r="50" ht="15">
      <c r="A50" s="37" t="s">
        <v>23</v>
      </c>
      <c r="B50" s="22" t="s">
        <v>35</v>
      </c>
      <c r="C50" s="25"/>
      <c r="D50" s="25">
        <v>1</v>
      </c>
      <c r="E50" s="23" t="s">
        <v>20</v>
      </c>
      <c r="F50" s="24">
        <f t="shared" si="10"/>
        <v>1</v>
      </c>
      <c r="G50" s="23" t="s">
        <v>20</v>
      </c>
      <c r="H50" s="23" t="s">
        <v>20</v>
      </c>
      <c r="I50" s="25"/>
      <c r="J50" s="24">
        <f t="shared" si="11"/>
        <v>0</v>
      </c>
      <c r="K50" s="23" t="s">
        <v>20</v>
      </c>
      <c r="L50" s="23" t="s">
        <v>20</v>
      </c>
      <c r="M50" s="25">
        <v>1</v>
      </c>
      <c r="N50" s="24">
        <f t="shared" si="12"/>
        <v>1</v>
      </c>
      <c r="O50" s="23" t="s">
        <v>20</v>
      </c>
      <c r="P50" s="25">
        <v>1</v>
      </c>
      <c r="Q50" s="25"/>
      <c r="R50" s="24">
        <f t="shared" si="13"/>
        <v>1</v>
      </c>
      <c r="S50" s="23" t="s">
        <v>20</v>
      </c>
      <c r="T50" s="23" t="s">
        <v>20</v>
      </c>
      <c r="U50" s="23" t="s">
        <v>20</v>
      </c>
      <c r="V50" s="24">
        <f t="shared" si="14"/>
        <v>0</v>
      </c>
      <c r="W50" s="23" t="s">
        <v>20</v>
      </c>
      <c r="X50" s="23" t="s">
        <v>20</v>
      </c>
      <c r="Y50" s="25">
        <v>1</v>
      </c>
      <c r="Z50" s="24">
        <f t="shared" si="15"/>
        <v>1</v>
      </c>
      <c r="AA50" s="23" t="s">
        <v>20</v>
      </c>
      <c r="AB50" s="23" t="s">
        <v>20</v>
      </c>
      <c r="AC50" s="23" t="s">
        <v>20</v>
      </c>
      <c r="AD50" s="24">
        <f t="shared" si="16"/>
        <v>0</v>
      </c>
      <c r="AE50" s="23">
        <v>1</v>
      </c>
      <c r="AF50" s="22" t="s">
        <v>20</v>
      </c>
      <c r="AG50" s="25"/>
      <c r="AH50" s="24">
        <f t="shared" si="17"/>
        <v>1</v>
      </c>
      <c r="AI50" s="23" t="s">
        <v>20</v>
      </c>
      <c r="AJ50" s="23" t="s">
        <v>20</v>
      </c>
      <c r="AK50" s="25">
        <v>1</v>
      </c>
      <c r="AL50" s="26">
        <f t="shared" si="18"/>
        <v>1</v>
      </c>
      <c r="AM50" s="16">
        <f t="shared" si="19"/>
        <v>6</v>
      </c>
    </row>
    <row r="51" ht="15">
      <c r="A51" s="37" t="s">
        <v>38</v>
      </c>
      <c r="B51" s="22" t="s">
        <v>35</v>
      </c>
      <c r="C51" s="25"/>
      <c r="D51" s="25"/>
      <c r="E51" s="23" t="s">
        <v>20</v>
      </c>
      <c r="F51" s="24">
        <f t="shared" si="10"/>
        <v>0</v>
      </c>
      <c r="G51" s="23" t="s">
        <v>20</v>
      </c>
      <c r="H51" s="23" t="s">
        <v>20</v>
      </c>
      <c r="I51" s="25"/>
      <c r="J51" s="24">
        <f t="shared" si="11"/>
        <v>0</v>
      </c>
      <c r="K51" s="23" t="s">
        <v>20</v>
      </c>
      <c r="L51" s="23" t="s">
        <v>20</v>
      </c>
      <c r="M51" s="25"/>
      <c r="N51" s="24">
        <f t="shared" si="12"/>
        <v>0</v>
      </c>
      <c r="O51" s="23" t="s">
        <v>20</v>
      </c>
      <c r="P51" s="23">
        <v>1</v>
      </c>
      <c r="Q51" s="25"/>
      <c r="R51" s="24">
        <f t="shared" si="13"/>
        <v>1</v>
      </c>
      <c r="S51" s="23" t="s">
        <v>20</v>
      </c>
      <c r="T51" s="23" t="s">
        <v>20</v>
      </c>
      <c r="U51" s="23" t="s">
        <v>20</v>
      </c>
      <c r="V51" s="24">
        <f t="shared" si="14"/>
        <v>0</v>
      </c>
      <c r="W51" s="23" t="s">
        <v>20</v>
      </c>
      <c r="X51" s="23" t="s">
        <v>20</v>
      </c>
      <c r="Y51" s="25"/>
      <c r="Z51" s="24">
        <f t="shared" si="15"/>
        <v>0</v>
      </c>
      <c r="AA51" s="23" t="s">
        <v>20</v>
      </c>
      <c r="AB51" s="23" t="s">
        <v>20</v>
      </c>
      <c r="AC51" s="23" t="s">
        <v>20</v>
      </c>
      <c r="AD51" s="24">
        <f t="shared" si="16"/>
        <v>0</v>
      </c>
      <c r="AE51" s="23" t="s">
        <v>20</v>
      </c>
      <c r="AF51" s="22" t="s">
        <v>20</v>
      </c>
      <c r="AG51" s="25"/>
      <c r="AH51" s="24">
        <f t="shared" si="17"/>
        <v>0</v>
      </c>
      <c r="AI51" s="23" t="s">
        <v>20</v>
      </c>
      <c r="AJ51" s="23" t="s">
        <v>20</v>
      </c>
      <c r="AK51" s="25"/>
      <c r="AL51" s="26">
        <f t="shared" si="18"/>
        <v>0</v>
      </c>
      <c r="AM51" s="16">
        <f t="shared" si="19"/>
        <v>1</v>
      </c>
    </row>
    <row r="52" ht="15">
      <c r="A52" s="37" t="s">
        <v>39</v>
      </c>
      <c r="B52" s="22" t="s">
        <v>35</v>
      </c>
      <c r="C52" s="25"/>
      <c r="D52" s="25"/>
      <c r="E52" s="23" t="s">
        <v>20</v>
      </c>
      <c r="F52" s="24">
        <f t="shared" si="10"/>
        <v>0</v>
      </c>
      <c r="G52" s="23" t="s">
        <v>20</v>
      </c>
      <c r="H52" s="23" t="s">
        <v>20</v>
      </c>
      <c r="I52" s="25">
        <v>1</v>
      </c>
      <c r="J52" s="24">
        <f t="shared" si="11"/>
        <v>1</v>
      </c>
      <c r="K52" s="23" t="s">
        <v>20</v>
      </c>
      <c r="L52" s="23" t="s">
        <v>20</v>
      </c>
      <c r="M52" s="25"/>
      <c r="N52" s="24">
        <f t="shared" si="12"/>
        <v>0</v>
      </c>
      <c r="O52" s="23" t="s">
        <v>20</v>
      </c>
      <c r="P52" s="23">
        <v>1</v>
      </c>
      <c r="Q52" s="25"/>
      <c r="R52" s="24">
        <f t="shared" si="13"/>
        <v>1</v>
      </c>
      <c r="S52" s="23" t="s">
        <v>20</v>
      </c>
      <c r="T52" s="23" t="s">
        <v>20</v>
      </c>
      <c r="U52" s="23" t="s">
        <v>20</v>
      </c>
      <c r="V52" s="24">
        <f t="shared" si="14"/>
        <v>0</v>
      </c>
      <c r="W52" s="23" t="s">
        <v>20</v>
      </c>
      <c r="X52" s="23" t="s">
        <v>20</v>
      </c>
      <c r="Y52" s="25"/>
      <c r="Z52" s="24">
        <f t="shared" si="15"/>
        <v>0</v>
      </c>
      <c r="AA52" s="23" t="s">
        <v>20</v>
      </c>
      <c r="AB52" s="23" t="s">
        <v>20</v>
      </c>
      <c r="AC52" s="23" t="s">
        <v>20</v>
      </c>
      <c r="AD52" s="24">
        <f t="shared" si="16"/>
        <v>0</v>
      </c>
      <c r="AE52" s="23" t="s">
        <v>20</v>
      </c>
      <c r="AF52" s="22" t="s">
        <v>20</v>
      </c>
      <c r="AG52" s="25"/>
      <c r="AH52" s="24">
        <f t="shared" si="17"/>
        <v>0</v>
      </c>
      <c r="AI52" s="23" t="s">
        <v>20</v>
      </c>
      <c r="AJ52" s="23" t="s">
        <v>20</v>
      </c>
      <c r="AK52" s="25">
        <v>1</v>
      </c>
      <c r="AL52" s="26">
        <f t="shared" si="18"/>
        <v>1</v>
      </c>
      <c r="AM52" s="16">
        <f t="shared" si="19"/>
        <v>3</v>
      </c>
    </row>
    <row r="53" ht="15">
      <c r="A53" s="37" t="s">
        <v>40</v>
      </c>
      <c r="B53" s="22" t="s">
        <v>35</v>
      </c>
      <c r="C53" s="25"/>
      <c r="D53" s="25"/>
      <c r="E53" s="23" t="s">
        <v>20</v>
      </c>
      <c r="F53" s="24">
        <f t="shared" si="10"/>
        <v>0</v>
      </c>
      <c r="G53" s="23" t="s">
        <v>20</v>
      </c>
      <c r="H53" s="23" t="s">
        <v>20</v>
      </c>
      <c r="I53" s="25"/>
      <c r="J53" s="24">
        <f t="shared" si="11"/>
        <v>0</v>
      </c>
      <c r="K53" s="23" t="s">
        <v>20</v>
      </c>
      <c r="L53" s="23" t="s">
        <v>20</v>
      </c>
      <c r="M53" s="25"/>
      <c r="N53" s="24">
        <f t="shared" si="12"/>
        <v>0</v>
      </c>
      <c r="O53" s="23" t="s">
        <v>20</v>
      </c>
      <c r="P53" s="23">
        <v>1</v>
      </c>
      <c r="Q53" s="25"/>
      <c r="R53" s="24">
        <f t="shared" si="13"/>
        <v>1</v>
      </c>
      <c r="S53" s="23" t="s">
        <v>20</v>
      </c>
      <c r="T53" s="23" t="s">
        <v>20</v>
      </c>
      <c r="U53" s="23" t="s">
        <v>20</v>
      </c>
      <c r="V53" s="24">
        <f t="shared" si="14"/>
        <v>0</v>
      </c>
      <c r="W53" s="23" t="s">
        <v>20</v>
      </c>
      <c r="X53" s="23" t="s">
        <v>20</v>
      </c>
      <c r="Y53" s="25"/>
      <c r="Z53" s="24">
        <f t="shared" si="15"/>
        <v>0</v>
      </c>
      <c r="AA53" s="23" t="s">
        <v>20</v>
      </c>
      <c r="AB53" s="23" t="s">
        <v>20</v>
      </c>
      <c r="AC53" s="23" t="s">
        <v>20</v>
      </c>
      <c r="AD53" s="24">
        <f t="shared" si="16"/>
        <v>0</v>
      </c>
      <c r="AE53" s="23">
        <v>1</v>
      </c>
      <c r="AF53" s="22" t="s">
        <v>20</v>
      </c>
      <c r="AG53" s="25"/>
      <c r="AH53" s="24">
        <f t="shared" si="17"/>
        <v>1</v>
      </c>
      <c r="AI53" s="23" t="s">
        <v>20</v>
      </c>
      <c r="AJ53" s="23" t="s">
        <v>20</v>
      </c>
      <c r="AK53" s="25"/>
      <c r="AL53" s="26">
        <f t="shared" si="18"/>
        <v>0</v>
      </c>
      <c r="AM53" s="16">
        <f t="shared" si="19"/>
        <v>2</v>
      </c>
    </row>
    <row r="54" ht="15">
      <c r="A54" s="37" t="s">
        <v>25</v>
      </c>
      <c r="B54" s="22" t="s">
        <v>35</v>
      </c>
      <c r="C54" s="25"/>
      <c r="D54" s="25"/>
      <c r="E54" s="23" t="s">
        <v>20</v>
      </c>
      <c r="F54" s="24">
        <f t="shared" si="10"/>
        <v>0</v>
      </c>
      <c r="G54" s="23" t="s">
        <v>20</v>
      </c>
      <c r="H54" s="23" t="s">
        <v>20</v>
      </c>
      <c r="I54" s="25"/>
      <c r="J54" s="24">
        <f t="shared" si="11"/>
        <v>0</v>
      </c>
      <c r="K54" s="23" t="s">
        <v>20</v>
      </c>
      <c r="L54" s="23" t="s">
        <v>20</v>
      </c>
      <c r="M54" s="25"/>
      <c r="N54" s="24">
        <f t="shared" si="12"/>
        <v>0</v>
      </c>
      <c r="O54" s="23" t="s">
        <v>20</v>
      </c>
      <c r="P54" s="23" t="s">
        <v>20</v>
      </c>
      <c r="Q54" s="25"/>
      <c r="R54" s="24">
        <f t="shared" si="13"/>
        <v>0</v>
      </c>
      <c r="S54" s="23" t="s">
        <v>20</v>
      </c>
      <c r="T54" s="23" t="s">
        <v>20</v>
      </c>
      <c r="U54" s="23" t="s">
        <v>20</v>
      </c>
      <c r="V54" s="24">
        <f t="shared" si="14"/>
        <v>0</v>
      </c>
      <c r="W54" s="23" t="s">
        <v>20</v>
      </c>
      <c r="X54" s="23" t="s">
        <v>20</v>
      </c>
      <c r="Y54" s="25"/>
      <c r="Z54" s="24">
        <f t="shared" si="15"/>
        <v>0</v>
      </c>
      <c r="AA54" s="23" t="s">
        <v>20</v>
      </c>
      <c r="AB54" s="23" t="s">
        <v>20</v>
      </c>
      <c r="AC54" s="23" t="s">
        <v>20</v>
      </c>
      <c r="AD54" s="24">
        <f t="shared" si="16"/>
        <v>0</v>
      </c>
      <c r="AE54" s="23" t="s">
        <v>20</v>
      </c>
      <c r="AF54" s="22" t="s">
        <v>20</v>
      </c>
      <c r="AG54" s="25"/>
      <c r="AH54" s="24">
        <f t="shared" si="17"/>
        <v>0</v>
      </c>
      <c r="AI54" s="23" t="s">
        <v>20</v>
      </c>
      <c r="AJ54" s="23" t="s">
        <v>20</v>
      </c>
      <c r="AK54" s="25"/>
      <c r="AL54" s="26">
        <f t="shared" si="18"/>
        <v>0</v>
      </c>
      <c r="AM54" s="16">
        <f t="shared" si="19"/>
        <v>0</v>
      </c>
    </row>
    <row r="55" ht="15">
      <c r="A55" s="37" t="s">
        <v>26</v>
      </c>
      <c r="B55" s="22" t="s">
        <v>35</v>
      </c>
      <c r="C55" s="25"/>
      <c r="D55" s="25"/>
      <c r="E55" s="23" t="s">
        <v>20</v>
      </c>
      <c r="F55" s="24">
        <f t="shared" si="10"/>
        <v>0</v>
      </c>
      <c r="G55" s="23" t="s">
        <v>20</v>
      </c>
      <c r="H55" s="23" t="s">
        <v>20</v>
      </c>
      <c r="I55" s="25"/>
      <c r="J55" s="24">
        <f t="shared" si="11"/>
        <v>0</v>
      </c>
      <c r="K55" s="23" t="s">
        <v>20</v>
      </c>
      <c r="L55" s="23" t="s">
        <v>20</v>
      </c>
      <c r="M55" s="25">
        <v>1</v>
      </c>
      <c r="N55" s="24">
        <f t="shared" si="12"/>
        <v>1</v>
      </c>
      <c r="O55" s="23" t="s">
        <v>20</v>
      </c>
      <c r="P55" s="23" t="s">
        <v>20</v>
      </c>
      <c r="Q55" s="25"/>
      <c r="R55" s="24">
        <f t="shared" si="13"/>
        <v>0</v>
      </c>
      <c r="S55" s="23" t="s">
        <v>20</v>
      </c>
      <c r="T55" s="23" t="s">
        <v>20</v>
      </c>
      <c r="U55" s="23" t="s">
        <v>20</v>
      </c>
      <c r="V55" s="24">
        <f t="shared" si="14"/>
        <v>0</v>
      </c>
      <c r="W55" s="23" t="s">
        <v>20</v>
      </c>
      <c r="X55" s="23" t="s">
        <v>20</v>
      </c>
      <c r="Y55" s="25">
        <v>1</v>
      </c>
      <c r="Z55" s="24">
        <f t="shared" si="15"/>
        <v>1</v>
      </c>
      <c r="AA55" s="23" t="s">
        <v>20</v>
      </c>
      <c r="AB55" s="23" t="s">
        <v>20</v>
      </c>
      <c r="AC55" s="23" t="s">
        <v>20</v>
      </c>
      <c r="AD55" s="24">
        <f t="shared" si="16"/>
        <v>0</v>
      </c>
      <c r="AE55" s="23" t="s">
        <v>20</v>
      </c>
      <c r="AF55" s="22" t="s">
        <v>20</v>
      </c>
      <c r="AG55" s="25">
        <v>1</v>
      </c>
      <c r="AH55" s="24">
        <v>1</v>
      </c>
      <c r="AI55" s="23" t="s">
        <v>20</v>
      </c>
      <c r="AJ55" s="23" t="s">
        <v>20</v>
      </c>
      <c r="AK55" s="23">
        <v>1</v>
      </c>
      <c r="AL55" s="26">
        <f t="shared" si="18"/>
        <v>1</v>
      </c>
      <c r="AM55" s="16">
        <f t="shared" si="19"/>
        <v>4</v>
      </c>
    </row>
    <row r="56" ht="16.5">
      <c r="A56" s="38" t="s">
        <v>27</v>
      </c>
      <c r="B56" s="22" t="s">
        <v>35</v>
      </c>
      <c r="C56" s="25"/>
      <c r="D56" s="25"/>
      <c r="E56" s="23">
        <v>1</v>
      </c>
      <c r="F56" s="24">
        <f t="shared" si="10"/>
        <v>1</v>
      </c>
      <c r="G56" s="23" t="s">
        <v>20</v>
      </c>
      <c r="H56" s="23" t="s">
        <v>20</v>
      </c>
      <c r="I56" s="25">
        <v>1</v>
      </c>
      <c r="J56" s="24">
        <f t="shared" si="11"/>
        <v>1</v>
      </c>
      <c r="K56" s="23" t="s">
        <v>20</v>
      </c>
      <c r="L56" s="23" t="s">
        <v>20</v>
      </c>
      <c r="M56" s="23" t="s">
        <v>20</v>
      </c>
      <c r="N56" s="24">
        <f t="shared" si="12"/>
        <v>0</v>
      </c>
      <c r="O56" s="23" t="s">
        <v>20</v>
      </c>
      <c r="P56" s="23" t="s">
        <v>20</v>
      </c>
      <c r="Q56" s="23">
        <v>1</v>
      </c>
      <c r="R56" s="24">
        <f t="shared" si="13"/>
        <v>1</v>
      </c>
      <c r="S56" s="23" t="s">
        <v>20</v>
      </c>
      <c r="T56" s="23" t="s">
        <v>20</v>
      </c>
      <c r="U56" s="23" t="s">
        <v>20</v>
      </c>
      <c r="V56" s="24">
        <f t="shared" si="14"/>
        <v>0</v>
      </c>
      <c r="W56" s="23" t="s">
        <v>20</v>
      </c>
      <c r="X56" s="23" t="s">
        <v>20</v>
      </c>
      <c r="Y56" s="25"/>
      <c r="Z56" s="24">
        <f t="shared" si="15"/>
        <v>0</v>
      </c>
      <c r="AA56" s="23" t="s">
        <v>20</v>
      </c>
      <c r="AB56" s="23" t="s">
        <v>20</v>
      </c>
      <c r="AC56" s="23">
        <v>1</v>
      </c>
      <c r="AD56" s="24">
        <f t="shared" si="16"/>
        <v>1</v>
      </c>
      <c r="AE56" s="23" t="s">
        <v>20</v>
      </c>
      <c r="AF56" s="22" t="s">
        <v>20</v>
      </c>
      <c r="AG56" s="25"/>
      <c r="AH56" s="24">
        <f t="shared" si="17"/>
        <v>0</v>
      </c>
      <c r="AI56" s="23" t="s">
        <v>20</v>
      </c>
      <c r="AJ56" s="23" t="s">
        <v>20</v>
      </c>
      <c r="AK56" s="23" t="s">
        <v>20</v>
      </c>
      <c r="AL56" s="26">
        <f t="shared" si="18"/>
        <v>0</v>
      </c>
      <c r="AM56" s="16">
        <f t="shared" si="19"/>
        <v>4</v>
      </c>
    </row>
    <row r="57" ht="15">
      <c r="A57" s="37" t="s">
        <v>28</v>
      </c>
      <c r="B57" s="22" t="s">
        <v>35</v>
      </c>
      <c r="C57" s="23" t="s">
        <v>20</v>
      </c>
      <c r="D57" s="23" t="s">
        <v>20</v>
      </c>
      <c r="E57" s="23" t="s">
        <v>20</v>
      </c>
      <c r="F57" s="24">
        <f t="shared" si="10"/>
        <v>0</v>
      </c>
      <c r="G57" s="23" t="s">
        <v>20</v>
      </c>
      <c r="H57" s="23" t="s">
        <v>20</v>
      </c>
      <c r="I57" s="23" t="s">
        <v>20</v>
      </c>
      <c r="J57" s="24">
        <f t="shared" si="11"/>
        <v>0</v>
      </c>
      <c r="K57" s="23" t="s">
        <v>20</v>
      </c>
      <c r="L57" s="23" t="s">
        <v>20</v>
      </c>
      <c r="M57" s="23" t="s">
        <v>20</v>
      </c>
      <c r="N57" s="24">
        <f t="shared" si="12"/>
        <v>0</v>
      </c>
      <c r="O57" s="23" t="s">
        <v>20</v>
      </c>
      <c r="P57" s="23" t="s">
        <v>20</v>
      </c>
      <c r="Q57" s="23" t="s">
        <v>20</v>
      </c>
      <c r="R57" s="24">
        <f t="shared" si="13"/>
        <v>0</v>
      </c>
      <c r="S57" s="23" t="s">
        <v>20</v>
      </c>
      <c r="T57" s="23" t="s">
        <v>20</v>
      </c>
      <c r="U57" s="23" t="s">
        <v>20</v>
      </c>
      <c r="V57" s="24">
        <f t="shared" si="14"/>
        <v>0</v>
      </c>
      <c r="W57" s="23" t="s">
        <v>20</v>
      </c>
      <c r="X57" s="23" t="s">
        <v>20</v>
      </c>
      <c r="Y57" s="25"/>
      <c r="Z57" s="24">
        <f t="shared" si="15"/>
        <v>0</v>
      </c>
      <c r="AA57" s="23" t="s">
        <v>20</v>
      </c>
      <c r="AB57" s="23" t="s">
        <v>20</v>
      </c>
      <c r="AC57" s="23" t="s">
        <v>20</v>
      </c>
      <c r="AD57" s="24">
        <f t="shared" si="16"/>
        <v>0</v>
      </c>
      <c r="AE57" s="23" t="s">
        <v>20</v>
      </c>
      <c r="AF57" s="22" t="s">
        <v>20</v>
      </c>
      <c r="AG57" s="23" t="s">
        <v>20</v>
      </c>
      <c r="AH57" s="24">
        <f t="shared" si="17"/>
        <v>0</v>
      </c>
      <c r="AI57" s="23" t="s">
        <v>20</v>
      </c>
      <c r="AJ57" s="23" t="s">
        <v>20</v>
      </c>
      <c r="AK57" s="23" t="s">
        <v>20</v>
      </c>
      <c r="AL57" s="26">
        <f t="shared" si="18"/>
        <v>0</v>
      </c>
      <c r="AM57" s="16">
        <f t="shared" si="19"/>
        <v>0</v>
      </c>
    </row>
    <row r="58" ht="14.25">
      <c r="A58" s="17" t="s">
        <v>41</v>
      </c>
      <c r="B58" s="18" t="s">
        <v>20</v>
      </c>
      <c r="C58" s="19" t="s">
        <v>20</v>
      </c>
      <c r="D58" s="19" t="s">
        <v>20</v>
      </c>
      <c r="E58" s="19" t="s">
        <v>20</v>
      </c>
      <c r="F58" s="19" t="s">
        <v>20</v>
      </c>
      <c r="G58" s="19" t="s">
        <v>20</v>
      </c>
      <c r="H58" s="19" t="s">
        <v>20</v>
      </c>
      <c r="I58" s="19" t="s">
        <v>20</v>
      </c>
      <c r="J58" s="19" t="s">
        <v>20</v>
      </c>
      <c r="K58" s="19" t="s">
        <v>20</v>
      </c>
      <c r="L58" s="19" t="s">
        <v>20</v>
      </c>
      <c r="M58" s="19" t="s">
        <v>20</v>
      </c>
      <c r="N58" s="19" t="s">
        <v>20</v>
      </c>
      <c r="O58" s="19" t="s">
        <v>20</v>
      </c>
      <c r="P58" s="19" t="s">
        <v>20</v>
      </c>
      <c r="Q58" s="19" t="s">
        <v>20</v>
      </c>
      <c r="R58" s="19" t="s">
        <v>20</v>
      </c>
      <c r="S58" s="19" t="s">
        <v>20</v>
      </c>
      <c r="T58" s="19" t="s">
        <v>20</v>
      </c>
      <c r="U58" s="19" t="s">
        <v>20</v>
      </c>
      <c r="V58" s="19" t="s">
        <v>20</v>
      </c>
      <c r="W58" s="19" t="s">
        <v>20</v>
      </c>
      <c r="X58" s="19" t="s">
        <v>20</v>
      </c>
      <c r="Y58" s="19" t="s">
        <v>20</v>
      </c>
      <c r="Z58" s="19" t="s">
        <v>20</v>
      </c>
      <c r="AA58" s="19" t="s">
        <v>20</v>
      </c>
      <c r="AB58" s="19" t="s">
        <v>20</v>
      </c>
      <c r="AC58" s="19" t="s">
        <v>20</v>
      </c>
      <c r="AD58" s="19" t="s">
        <v>20</v>
      </c>
      <c r="AE58" s="19" t="s">
        <v>20</v>
      </c>
      <c r="AF58" s="18" t="s">
        <v>20</v>
      </c>
      <c r="AG58" s="19" t="s">
        <v>20</v>
      </c>
      <c r="AH58" s="19" t="s">
        <v>20</v>
      </c>
      <c r="AI58" s="19" t="s">
        <v>20</v>
      </c>
      <c r="AJ58" s="19" t="s">
        <v>20</v>
      </c>
      <c r="AK58" s="19" t="s">
        <v>20</v>
      </c>
      <c r="AL58" s="20" t="s">
        <v>20</v>
      </c>
      <c r="AM58" s="20" t="s">
        <v>20</v>
      </c>
    </row>
    <row r="59" ht="15">
      <c r="A59" s="36" t="s">
        <v>21</v>
      </c>
      <c r="B59" s="22" t="s">
        <v>41</v>
      </c>
      <c r="C59" s="39"/>
      <c r="D59" s="23">
        <v>1</v>
      </c>
      <c r="E59" s="23" t="s">
        <v>20</v>
      </c>
      <c r="F59" s="24">
        <f t="shared" si="10"/>
        <v>1</v>
      </c>
      <c r="G59" s="23" t="s">
        <v>20</v>
      </c>
      <c r="H59" s="23" t="s">
        <v>20</v>
      </c>
      <c r="I59" s="39">
        <v>1</v>
      </c>
      <c r="J59" s="24">
        <f t="shared" si="11"/>
        <v>1</v>
      </c>
      <c r="K59" s="23" t="s">
        <v>20</v>
      </c>
      <c r="L59" s="23" t="s">
        <v>20</v>
      </c>
      <c r="M59" s="39">
        <v>1</v>
      </c>
      <c r="N59" s="24">
        <f t="shared" si="12"/>
        <v>1</v>
      </c>
      <c r="O59" s="23" t="s">
        <v>20</v>
      </c>
      <c r="P59" s="39">
        <v>1</v>
      </c>
      <c r="Q59" s="39">
        <v>1</v>
      </c>
      <c r="R59" s="24">
        <f t="shared" si="13"/>
        <v>2</v>
      </c>
      <c r="S59" s="23" t="s">
        <v>20</v>
      </c>
      <c r="T59" s="23" t="s">
        <v>20</v>
      </c>
      <c r="U59" s="39">
        <v>1</v>
      </c>
      <c r="V59" s="24">
        <f t="shared" si="14"/>
        <v>1</v>
      </c>
      <c r="W59" s="23" t="s">
        <v>20</v>
      </c>
      <c r="X59" s="23" t="s">
        <v>20</v>
      </c>
      <c r="Y59" s="39">
        <v>1</v>
      </c>
      <c r="Z59" s="24">
        <f t="shared" si="15"/>
        <v>1</v>
      </c>
      <c r="AA59" s="23" t="s">
        <v>20</v>
      </c>
      <c r="AB59" s="23" t="s">
        <v>20</v>
      </c>
      <c r="AC59" s="39">
        <v>1</v>
      </c>
      <c r="AD59" s="24">
        <f t="shared" si="16"/>
        <v>1</v>
      </c>
      <c r="AE59" s="40">
        <v>1</v>
      </c>
      <c r="AF59" s="22" t="s">
        <v>20</v>
      </c>
      <c r="AG59" s="23"/>
      <c r="AH59" s="24">
        <f t="shared" si="17"/>
        <v>1</v>
      </c>
      <c r="AI59" s="23" t="s">
        <v>20</v>
      </c>
      <c r="AJ59" s="23" t="s">
        <v>20</v>
      </c>
      <c r="AK59" s="39">
        <v>2</v>
      </c>
      <c r="AL59" s="26">
        <f t="shared" si="18"/>
        <v>2</v>
      </c>
      <c r="AM59" s="16">
        <f t="shared" si="19"/>
        <v>11</v>
      </c>
    </row>
    <row r="60" ht="15">
      <c r="A60" s="37" t="s">
        <v>36</v>
      </c>
      <c r="B60" s="22" t="s">
        <v>41</v>
      </c>
      <c r="C60" s="23"/>
      <c r="D60" s="23">
        <v>1</v>
      </c>
      <c r="E60" s="39"/>
      <c r="F60" s="24">
        <f t="shared" si="10"/>
        <v>1</v>
      </c>
      <c r="G60" s="23" t="s">
        <v>20</v>
      </c>
      <c r="H60" s="23" t="s">
        <v>20</v>
      </c>
      <c r="I60" s="39"/>
      <c r="J60" s="24">
        <f t="shared" si="11"/>
        <v>0</v>
      </c>
      <c r="K60" s="23" t="s">
        <v>20</v>
      </c>
      <c r="L60" s="23" t="s">
        <v>20</v>
      </c>
      <c r="M60" s="39"/>
      <c r="N60" s="24">
        <f t="shared" si="12"/>
        <v>0</v>
      </c>
      <c r="O60" s="23" t="s">
        <v>20</v>
      </c>
      <c r="P60" s="23">
        <v>1</v>
      </c>
      <c r="Q60" s="39"/>
      <c r="R60" s="24">
        <f t="shared" si="13"/>
        <v>1</v>
      </c>
      <c r="S60" s="23" t="s">
        <v>20</v>
      </c>
      <c r="T60" s="23" t="s">
        <v>20</v>
      </c>
      <c r="U60" s="39">
        <v>1</v>
      </c>
      <c r="V60" s="24">
        <f t="shared" si="14"/>
        <v>1</v>
      </c>
      <c r="W60" s="23" t="s">
        <v>20</v>
      </c>
      <c r="X60" s="23" t="s">
        <v>20</v>
      </c>
      <c r="Y60" s="23"/>
      <c r="Z60" s="24">
        <f t="shared" si="15"/>
        <v>0</v>
      </c>
      <c r="AA60" s="23" t="s">
        <v>20</v>
      </c>
      <c r="AB60" s="23" t="s">
        <v>20</v>
      </c>
      <c r="AC60" s="39"/>
      <c r="AD60" s="24">
        <f t="shared" si="16"/>
        <v>0</v>
      </c>
      <c r="AE60" s="22" t="s">
        <v>20</v>
      </c>
      <c r="AF60" s="22">
        <v>1</v>
      </c>
      <c r="AG60" s="23"/>
      <c r="AH60" s="24">
        <f t="shared" si="17"/>
        <v>1</v>
      </c>
      <c r="AI60" s="23" t="s">
        <v>20</v>
      </c>
      <c r="AJ60" s="23" t="s">
        <v>20</v>
      </c>
      <c r="AK60" s="39"/>
      <c r="AL60" s="26">
        <f t="shared" si="18"/>
        <v>0</v>
      </c>
      <c r="AM60" s="16">
        <f t="shared" si="19"/>
        <v>4</v>
      </c>
    </row>
    <row r="61" ht="15">
      <c r="A61" s="37" t="s">
        <v>37</v>
      </c>
      <c r="B61" s="22" t="s">
        <v>41</v>
      </c>
      <c r="C61" s="23"/>
      <c r="D61" s="23" t="s">
        <v>20</v>
      </c>
      <c r="E61" s="39"/>
      <c r="F61" s="24">
        <f t="shared" si="10"/>
        <v>0</v>
      </c>
      <c r="G61" s="23" t="s">
        <v>20</v>
      </c>
      <c r="H61" s="23">
        <v>1</v>
      </c>
      <c r="I61" s="23">
        <v>1</v>
      </c>
      <c r="J61" s="24">
        <f t="shared" si="11"/>
        <v>2</v>
      </c>
      <c r="K61" s="23" t="s">
        <v>20</v>
      </c>
      <c r="L61" s="23" t="s">
        <v>20</v>
      </c>
      <c r="M61" s="23">
        <v>1</v>
      </c>
      <c r="N61" s="24">
        <f t="shared" si="12"/>
        <v>1</v>
      </c>
      <c r="O61" s="23" t="s">
        <v>20</v>
      </c>
      <c r="P61" s="23">
        <v>1</v>
      </c>
      <c r="Q61" s="39"/>
      <c r="R61" s="24">
        <f t="shared" si="13"/>
        <v>1</v>
      </c>
      <c r="S61" s="23" t="s">
        <v>20</v>
      </c>
      <c r="T61" s="23" t="s">
        <v>20</v>
      </c>
      <c r="U61" s="39">
        <v>2</v>
      </c>
      <c r="V61" s="24">
        <f t="shared" si="14"/>
        <v>2</v>
      </c>
      <c r="W61" s="23" t="s">
        <v>20</v>
      </c>
      <c r="X61" s="23" t="s">
        <v>20</v>
      </c>
      <c r="Y61" s="23">
        <v>1</v>
      </c>
      <c r="Z61" s="24">
        <f t="shared" si="15"/>
        <v>1</v>
      </c>
      <c r="AA61" s="23" t="s">
        <v>20</v>
      </c>
      <c r="AB61" s="23" t="s">
        <v>20</v>
      </c>
      <c r="AC61" s="39"/>
      <c r="AD61" s="24">
        <f t="shared" si="16"/>
        <v>0</v>
      </c>
      <c r="AE61" s="22" t="s">
        <v>20</v>
      </c>
      <c r="AF61" s="22" t="s">
        <v>20</v>
      </c>
      <c r="AG61" s="22">
        <v>1</v>
      </c>
      <c r="AH61" s="24">
        <f t="shared" si="17"/>
        <v>1</v>
      </c>
      <c r="AI61" s="23" t="s">
        <v>20</v>
      </c>
      <c r="AJ61" s="23" t="s">
        <v>20</v>
      </c>
      <c r="AK61" s="39">
        <v>2</v>
      </c>
      <c r="AL61" s="26">
        <f t="shared" si="18"/>
        <v>2</v>
      </c>
      <c r="AM61" s="16">
        <f t="shared" si="19"/>
        <v>10</v>
      </c>
    </row>
    <row r="62" ht="15">
      <c r="A62" s="37" t="s">
        <v>23</v>
      </c>
      <c r="B62" s="22" t="s">
        <v>41</v>
      </c>
      <c r="C62" s="39"/>
      <c r="D62" s="23">
        <v>1</v>
      </c>
      <c r="E62" s="23"/>
      <c r="F62" s="24">
        <f t="shared" si="10"/>
        <v>1</v>
      </c>
      <c r="G62" s="23" t="s">
        <v>20</v>
      </c>
      <c r="H62" s="23" t="s">
        <v>20</v>
      </c>
      <c r="I62" s="39">
        <v>1</v>
      </c>
      <c r="J62" s="24">
        <f t="shared" si="11"/>
        <v>1</v>
      </c>
      <c r="K62" s="23" t="s">
        <v>20</v>
      </c>
      <c r="L62" s="23" t="s">
        <v>20</v>
      </c>
      <c r="M62" s="39"/>
      <c r="N62" s="24">
        <f t="shared" si="12"/>
        <v>0</v>
      </c>
      <c r="O62" s="23" t="s">
        <v>20</v>
      </c>
      <c r="P62" s="23">
        <v>1</v>
      </c>
      <c r="Q62" s="39">
        <v>1</v>
      </c>
      <c r="R62" s="24">
        <f t="shared" si="13"/>
        <v>2</v>
      </c>
      <c r="S62" s="23" t="s">
        <v>20</v>
      </c>
      <c r="T62" s="23" t="s">
        <v>20</v>
      </c>
      <c r="U62" s="39"/>
      <c r="V62" s="24">
        <f t="shared" si="14"/>
        <v>0</v>
      </c>
      <c r="W62" s="23" t="s">
        <v>20</v>
      </c>
      <c r="X62" s="23" t="s">
        <v>20</v>
      </c>
      <c r="Y62" s="23">
        <v>1</v>
      </c>
      <c r="Z62" s="24">
        <f t="shared" si="15"/>
        <v>1</v>
      </c>
      <c r="AA62" s="23" t="s">
        <v>20</v>
      </c>
      <c r="AB62" s="23" t="s">
        <v>20</v>
      </c>
      <c r="AC62" s="39"/>
      <c r="AD62" s="24">
        <f t="shared" si="16"/>
        <v>0</v>
      </c>
      <c r="AE62" s="40">
        <v>1</v>
      </c>
      <c r="AF62" s="22" t="s">
        <v>20</v>
      </c>
      <c r="AG62" s="22">
        <v>1</v>
      </c>
      <c r="AH62" s="24">
        <f t="shared" si="17"/>
        <v>2</v>
      </c>
      <c r="AI62" s="23" t="s">
        <v>20</v>
      </c>
      <c r="AJ62" s="23" t="s">
        <v>20</v>
      </c>
      <c r="AK62" s="39"/>
      <c r="AL62" s="26">
        <f t="shared" si="18"/>
        <v>0</v>
      </c>
      <c r="AM62" s="16">
        <f t="shared" si="19"/>
        <v>7</v>
      </c>
    </row>
    <row r="63" ht="15">
      <c r="A63" s="37" t="s">
        <v>38</v>
      </c>
      <c r="B63" s="22" t="s">
        <v>41</v>
      </c>
      <c r="C63" s="39"/>
      <c r="D63" s="23">
        <v>1</v>
      </c>
      <c r="E63" s="23"/>
      <c r="F63" s="24">
        <f t="shared" si="10"/>
        <v>1</v>
      </c>
      <c r="G63" s="23" t="s">
        <v>20</v>
      </c>
      <c r="H63" s="23" t="s">
        <v>20</v>
      </c>
      <c r="I63" s="23" t="s">
        <v>20</v>
      </c>
      <c r="J63" s="24">
        <f t="shared" si="11"/>
        <v>0</v>
      </c>
      <c r="K63" s="23" t="s">
        <v>20</v>
      </c>
      <c r="L63" s="23" t="s">
        <v>20</v>
      </c>
      <c r="M63" s="23" t="s">
        <v>20</v>
      </c>
      <c r="N63" s="24">
        <f t="shared" si="12"/>
        <v>0</v>
      </c>
      <c r="O63" s="23" t="s">
        <v>20</v>
      </c>
      <c r="P63" s="23">
        <v>1</v>
      </c>
      <c r="Q63" s="39"/>
      <c r="R63" s="24">
        <f t="shared" si="13"/>
        <v>1</v>
      </c>
      <c r="S63" s="23" t="s">
        <v>20</v>
      </c>
      <c r="T63" s="23" t="s">
        <v>20</v>
      </c>
      <c r="U63" s="39"/>
      <c r="V63" s="24">
        <f t="shared" si="14"/>
        <v>0</v>
      </c>
      <c r="W63" s="23" t="s">
        <v>20</v>
      </c>
      <c r="X63" s="23" t="s">
        <v>20</v>
      </c>
      <c r="Y63" s="23" t="s">
        <v>20</v>
      </c>
      <c r="Z63" s="24">
        <f t="shared" si="15"/>
        <v>0</v>
      </c>
      <c r="AA63" s="23" t="s">
        <v>20</v>
      </c>
      <c r="AB63" s="23" t="s">
        <v>20</v>
      </c>
      <c r="AC63" s="39"/>
      <c r="AD63" s="24">
        <f t="shared" si="16"/>
        <v>0</v>
      </c>
      <c r="AE63" s="22">
        <v>1</v>
      </c>
      <c r="AF63" s="22" t="s">
        <v>20</v>
      </c>
      <c r="AG63" s="22" t="s">
        <v>20</v>
      </c>
      <c r="AH63" s="24">
        <f t="shared" si="17"/>
        <v>1</v>
      </c>
      <c r="AI63" s="23" t="s">
        <v>20</v>
      </c>
      <c r="AJ63" s="23" t="s">
        <v>20</v>
      </c>
      <c r="AK63" s="39"/>
      <c r="AL63" s="26">
        <f t="shared" si="18"/>
        <v>0</v>
      </c>
      <c r="AM63" s="16">
        <f t="shared" si="19"/>
        <v>3</v>
      </c>
    </row>
    <row r="64" ht="15">
      <c r="A64" s="37" t="s">
        <v>39</v>
      </c>
      <c r="B64" s="22" t="s">
        <v>41</v>
      </c>
      <c r="C64" s="39"/>
      <c r="D64" s="23">
        <v>1</v>
      </c>
      <c r="E64" s="23" t="s">
        <v>20</v>
      </c>
      <c r="F64" s="24">
        <f t="shared" si="10"/>
        <v>1</v>
      </c>
      <c r="G64" s="23" t="s">
        <v>20</v>
      </c>
      <c r="H64" s="23" t="s">
        <v>20</v>
      </c>
      <c r="I64" s="23" t="s">
        <v>20</v>
      </c>
      <c r="J64" s="24">
        <f t="shared" si="11"/>
        <v>0</v>
      </c>
      <c r="K64" s="23" t="s">
        <v>20</v>
      </c>
      <c r="L64" s="23" t="s">
        <v>20</v>
      </c>
      <c r="M64" s="23" t="s">
        <v>20</v>
      </c>
      <c r="N64" s="24">
        <f t="shared" si="12"/>
        <v>0</v>
      </c>
      <c r="O64" s="23" t="s">
        <v>20</v>
      </c>
      <c r="P64" s="23">
        <v>1</v>
      </c>
      <c r="Q64" s="39"/>
      <c r="R64" s="24">
        <f t="shared" si="13"/>
        <v>1</v>
      </c>
      <c r="S64" s="23" t="s">
        <v>20</v>
      </c>
      <c r="T64" s="23" t="s">
        <v>20</v>
      </c>
      <c r="U64" s="39"/>
      <c r="V64" s="24">
        <f t="shared" si="14"/>
        <v>0</v>
      </c>
      <c r="W64" s="23" t="s">
        <v>20</v>
      </c>
      <c r="X64" s="23" t="s">
        <v>20</v>
      </c>
      <c r="Y64" s="23">
        <v>1</v>
      </c>
      <c r="Z64" s="24">
        <f t="shared" si="15"/>
        <v>1</v>
      </c>
      <c r="AA64" s="23" t="s">
        <v>20</v>
      </c>
      <c r="AB64" s="23" t="s">
        <v>20</v>
      </c>
      <c r="AC64" s="39"/>
      <c r="AD64" s="24">
        <f t="shared" si="16"/>
        <v>0</v>
      </c>
      <c r="AE64" s="22">
        <v>1</v>
      </c>
      <c r="AF64" s="22" t="s">
        <v>20</v>
      </c>
      <c r="AG64" s="22" t="s">
        <v>20</v>
      </c>
      <c r="AH64" s="24">
        <f t="shared" si="17"/>
        <v>1</v>
      </c>
      <c r="AI64" s="23" t="s">
        <v>20</v>
      </c>
      <c r="AJ64" s="23" t="s">
        <v>20</v>
      </c>
      <c r="AK64" s="39"/>
      <c r="AL64" s="26">
        <f t="shared" si="18"/>
        <v>0</v>
      </c>
      <c r="AM64" s="16">
        <f t="shared" si="19"/>
        <v>4</v>
      </c>
    </row>
    <row r="65" ht="12.75">
      <c r="A65" s="37" t="s">
        <v>40</v>
      </c>
      <c r="B65" s="22" t="s">
        <v>41</v>
      </c>
      <c r="C65" s="39"/>
      <c r="D65" s="23">
        <v>1</v>
      </c>
      <c r="E65" s="23" t="s">
        <v>20</v>
      </c>
      <c r="F65" s="24">
        <f t="shared" si="10"/>
        <v>1</v>
      </c>
      <c r="G65" s="23" t="s">
        <v>20</v>
      </c>
      <c r="H65" s="23" t="s">
        <v>20</v>
      </c>
      <c r="I65" s="23" t="s">
        <v>20</v>
      </c>
      <c r="J65" s="24">
        <f t="shared" si="11"/>
        <v>0</v>
      </c>
      <c r="K65" s="23" t="s">
        <v>20</v>
      </c>
      <c r="L65" s="23" t="s">
        <v>20</v>
      </c>
      <c r="M65" s="23" t="s">
        <v>20</v>
      </c>
      <c r="N65" s="24">
        <f t="shared" si="12"/>
        <v>0</v>
      </c>
      <c r="O65" s="23" t="s">
        <v>20</v>
      </c>
      <c r="P65" s="23">
        <v>1</v>
      </c>
      <c r="Q65" s="39"/>
      <c r="R65" s="24">
        <f t="shared" si="13"/>
        <v>1</v>
      </c>
      <c r="S65" s="23" t="s">
        <v>20</v>
      </c>
      <c r="T65" s="23" t="s">
        <v>20</v>
      </c>
      <c r="U65" s="39"/>
      <c r="V65" s="24">
        <f t="shared" si="14"/>
        <v>0</v>
      </c>
      <c r="W65" s="23" t="s">
        <v>20</v>
      </c>
      <c r="X65" s="23" t="s">
        <v>20</v>
      </c>
      <c r="Y65" s="23" t="s">
        <v>20</v>
      </c>
      <c r="Z65" s="24">
        <f t="shared" si="15"/>
        <v>0</v>
      </c>
      <c r="AA65" s="23" t="s">
        <v>20</v>
      </c>
      <c r="AB65" s="23" t="s">
        <v>20</v>
      </c>
      <c r="AC65" s="39"/>
      <c r="AD65" s="24">
        <f t="shared" si="16"/>
        <v>0</v>
      </c>
      <c r="AE65" s="22" t="s">
        <v>20</v>
      </c>
      <c r="AF65" s="22" t="s">
        <v>20</v>
      </c>
      <c r="AG65" s="22" t="s">
        <v>20</v>
      </c>
      <c r="AH65" s="24">
        <f t="shared" si="17"/>
        <v>0</v>
      </c>
      <c r="AI65" s="23" t="s">
        <v>20</v>
      </c>
      <c r="AJ65" s="23" t="s">
        <v>20</v>
      </c>
      <c r="AK65" s="39">
        <v>1</v>
      </c>
      <c r="AL65" s="26">
        <f t="shared" si="18"/>
        <v>1</v>
      </c>
      <c r="AM65" s="16">
        <f t="shared" si="19"/>
        <v>3</v>
      </c>
    </row>
    <row r="66" ht="12.75">
      <c r="A66" s="37" t="s">
        <v>25</v>
      </c>
      <c r="B66" s="22" t="s">
        <v>41</v>
      </c>
      <c r="C66" s="23"/>
      <c r="D66" s="23" t="s">
        <v>20</v>
      </c>
      <c r="E66" s="23" t="s">
        <v>20</v>
      </c>
      <c r="F66" s="24">
        <f t="shared" si="10"/>
        <v>0</v>
      </c>
      <c r="G66" s="23" t="s">
        <v>20</v>
      </c>
      <c r="H66" s="23" t="s">
        <v>20</v>
      </c>
      <c r="I66" s="23" t="s">
        <v>20</v>
      </c>
      <c r="J66" s="24">
        <f t="shared" si="11"/>
        <v>0</v>
      </c>
      <c r="K66" s="23" t="s">
        <v>20</v>
      </c>
      <c r="L66" s="23" t="s">
        <v>20</v>
      </c>
      <c r="M66" s="23" t="s">
        <v>20</v>
      </c>
      <c r="N66" s="24">
        <f t="shared" si="12"/>
        <v>0</v>
      </c>
      <c r="O66" s="23" t="s">
        <v>20</v>
      </c>
      <c r="P66" s="23" t="s">
        <v>20</v>
      </c>
      <c r="Q66" s="39"/>
      <c r="R66" s="24">
        <f t="shared" si="13"/>
        <v>0</v>
      </c>
      <c r="S66" s="23" t="s">
        <v>20</v>
      </c>
      <c r="T66" s="23" t="s">
        <v>20</v>
      </c>
      <c r="U66" s="39"/>
      <c r="V66" s="24">
        <f t="shared" si="14"/>
        <v>0</v>
      </c>
      <c r="W66" s="23" t="s">
        <v>20</v>
      </c>
      <c r="X66" s="23" t="s">
        <v>20</v>
      </c>
      <c r="Y66" s="23" t="s">
        <v>20</v>
      </c>
      <c r="Z66" s="24">
        <f t="shared" si="15"/>
        <v>0</v>
      </c>
      <c r="AA66" s="23" t="s">
        <v>20</v>
      </c>
      <c r="AB66" s="23" t="s">
        <v>20</v>
      </c>
      <c r="AC66" s="39"/>
      <c r="AD66" s="24">
        <f t="shared" si="16"/>
        <v>0</v>
      </c>
      <c r="AE66" s="22" t="s">
        <v>20</v>
      </c>
      <c r="AF66" s="22" t="s">
        <v>20</v>
      </c>
      <c r="AG66" s="22" t="s">
        <v>20</v>
      </c>
      <c r="AH66" s="24">
        <f t="shared" si="17"/>
        <v>0</v>
      </c>
      <c r="AI66" s="23" t="s">
        <v>20</v>
      </c>
      <c r="AJ66" s="23" t="s">
        <v>20</v>
      </c>
      <c r="AK66" s="39"/>
      <c r="AL66" s="26">
        <f t="shared" si="18"/>
        <v>0</v>
      </c>
      <c r="AM66" s="16">
        <f t="shared" si="19"/>
        <v>0</v>
      </c>
    </row>
    <row r="67" ht="12.75">
      <c r="A67" s="37" t="s">
        <v>26</v>
      </c>
      <c r="B67" s="22" t="s">
        <v>41</v>
      </c>
      <c r="C67" s="23" t="s">
        <v>20</v>
      </c>
      <c r="D67" s="23" t="s">
        <v>20</v>
      </c>
      <c r="E67" s="23" t="s">
        <v>20</v>
      </c>
      <c r="F67" s="24">
        <f t="shared" si="10"/>
        <v>0</v>
      </c>
      <c r="G67" s="23" t="s">
        <v>20</v>
      </c>
      <c r="H67" s="23" t="s">
        <v>20</v>
      </c>
      <c r="I67" s="23" t="s">
        <v>20</v>
      </c>
      <c r="J67" s="24">
        <f t="shared" si="11"/>
        <v>0</v>
      </c>
      <c r="K67" s="23" t="s">
        <v>20</v>
      </c>
      <c r="L67" s="23" t="s">
        <v>20</v>
      </c>
      <c r="M67" s="23">
        <v>1</v>
      </c>
      <c r="N67" s="24">
        <f t="shared" si="12"/>
        <v>1</v>
      </c>
      <c r="O67" s="23" t="s">
        <v>20</v>
      </c>
      <c r="P67" s="23" t="s">
        <v>20</v>
      </c>
      <c r="Q67" s="39"/>
      <c r="R67" s="24">
        <f t="shared" si="13"/>
        <v>0</v>
      </c>
      <c r="S67" s="23" t="s">
        <v>20</v>
      </c>
      <c r="T67" s="23" t="s">
        <v>20</v>
      </c>
      <c r="U67" s="39"/>
      <c r="V67" s="24">
        <f t="shared" si="14"/>
        <v>0</v>
      </c>
      <c r="W67" s="23" t="s">
        <v>20</v>
      </c>
      <c r="X67" s="23" t="s">
        <v>20</v>
      </c>
      <c r="Y67" s="23" t="s">
        <v>20</v>
      </c>
      <c r="Z67" s="24">
        <f t="shared" si="15"/>
        <v>0</v>
      </c>
      <c r="AA67" s="23" t="s">
        <v>20</v>
      </c>
      <c r="AB67" s="23" t="s">
        <v>20</v>
      </c>
      <c r="AC67" s="39"/>
      <c r="AD67" s="24">
        <f t="shared" si="16"/>
        <v>0</v>
      </c>
      <c r="AE67" s="22" t="s">
        <v>20</v>
      </c>
      <c r="AF67" s="23" t="s">
        <v>20</v>
      </c>
      <c r="AG67" s="22" t="s">
        <v>20</v>
      </c>
      <c r="AH67" s="24">
        <f t="shared" si="17"/>
        <v>0</v>
      </c>
      <c r="AI67" s="23" t="s">
        <v>20</v>
      </c>
      <c r="AJ67" s="23" t="s">
        <v>20</v>
      </c>
      <c r="AK67" s="39"/>
      <c r="AL67" s="26">
        <f t="shared" si="18"/>
        <v>0</v>
      </c>
      <c r="AM67" s="16">
        <f t="shared" si="19"/>
        <v>1</v>
      </c>
    </row>
    <row r="68" ht="12.75">
      <c r="A68" s="38" t="s">
        <v>27</v>
      </c>
      <c r="B68" s="22" t="s">
        <v>41</v>
      </c>
      <c r="C68" s="23" t="s">
        <v>20</v>
      </c>
      <c r="D68" s="23" t="s">
        <v>20</v>
      </c>
      <c r="E68" s="23" t="s">
        <v>20</v>
      </c>
      <c r="F68" s="24">
        <f t="shared" si="10"/>
        <v>0</v>
      </c>
      <c r="G68" s="23" t="s">
        <v>20</v>
      </c>
      <c r="H68" s="23" t="s">
        <v>20</v>
      </c>
      <c r="I68" s="23" t="s">
        <v>20</v>
      </c>
      <c r="J68" s="24">
        <f t="shared" si="11"/>
        <v>0</v>
      </c>
      <c r="K68" s="23" t="s">
        <v>20</v>
      </c>
      <c r="L68" s="23" t="s">
        <v>20</v>
      </c>
      <c r="M68" s="23" t="s">
        <v>20</v>
      </c>
      <c r="N68" s="24">
        <f t="shared" si="12"/>
        <v>0</v>
      </c>
      <c r="O68" s="23" t="s">
        <v>20</v>
      </c>
      <c r="P68" s="23" t="s">
        <v>20</v>
      </c>
      <c r="Q68" s="23">
        <v>1</v>
      </c>
      <c r="R68" s="24">
        <f t="shared" si="13"/>
        <v>1</v>
      </c>
      <c r="S68" s="23" t="s">
        <v>20</v>
      </c>
      <c r="T68" s="23" t="s">
        <v>20</v>
      </c>
      <c r="U68" s="39"/>
      <c r="V68" s="24">
        <f t="shared" si="14"/>
        <v>0</v>
      </c>
      <c r="W68" s="23" t="s">
        <v>20</v>
      </c>
      <c r="X68" s="23" t="s">
        <v>20</v>
      </c>
      <c r="Y68" s="23" t="s">
        <v>20</v>
      </c>
      <c r="Z68" s="24">
        <f t="shared" si="15"/>
        <v>0</v>
      </c>
      <c r="AA68" s="23" t="s">
        <v>20</v>
      </c>
      <c r="AB68" s="23" t="s">
        <v>20</v>
      </c>
      <c r="AC68" s="23">
        <v>1</v>
      </c>
      <c r="AD68" s="24">
        <f t="shared" si="16"/>
        <v>1</v>
      </c>
      <c r="AE68" s="22">
        <v>1</v>
      </c>
      <c r="AF68" s="23" t="s">
        <v>20</v>
      </c>
      <c r="AG68" s="22" t="s">
        <v>20</v>
      </c>
      <c r="AH68" s="24">
        <f t="shared" si="17"/>
        <v>1</v>
      </c>
      <c r="AI68" s="23" t="s">
        <v>20</v>
      </c>
      <c r="AJ68" s="23" t="s">
        <v>20</v>
      </c>
      <c r="AK68" s="39">
        <v>1</v>
      </c>
      <c r="AL68" s="26">
        <f t="shared" si="18"/>
        <v>1</v>
      </c>
      <c r="AM68" s="16">
        <f t="shared" si="19"/>
        <v>4</v>
      </c>
    </row>
    <row r="69" ht="12.75">
      <c r="A69" s="37" t="s">
        <v>28</v>
      </c>
      <c r="B69" s="22" t="s">
        <v>41</v>
      </c>
      <c r="C69" s="23" t="s">
        <v>20</v>
      </c>
      <c r="D69" s="23" t="s">
        <v>20</v>
      </c>
      <c r="E69" s="23" t="s">
        <v>20</v>
      </c>
      <c r="F69" s="24">
        <f t="shared" si="10"/>
        <v>0</v>
      </c>
      <c r="G69" s="23" t="s">
        <v>20</v>
      </c>
      <c r="H69" s="23" t="s">
        <v>20</v>
      </c>
      <c r="I69" s="23" t="s">
        <v>20</v>
      </c>
      <c r="J69" s="24">
        <f t="shared" si="11"/>
        <v>0</v>
      </c>
      <c r="K69" s="23" t="s">
        <v>20</v>
      </c>
      <c r="L69" s="23" t="s">
        <v>20</v>
      </c>
      <c r="M69" s="23" t="s">
        <v>20</v>
      </c>
      <c r="N69" s="24">
        <f t="shared" si="12"/>
        <v>0</v>
      </c>
      <c r="O69" s="23" t="s">
        <v>20</v>
      </c>
      <c r="P69" s="23" t="s">
        <v>20</v>
      </c>
      <c r="Q69" s="23" t="s">
        <v>20</v>
      </c>
      <c r="R69" s="24">
        <f t="shared" si="13"/>
        <v>0</v>
      </c>
      <c r="S69" s="23" t="s">
        <v>20</v>
      </c>
      <c r="T69" s="23" t="s">
        <v>20</v>
      </c>
      <c r="U69" s="23" t="s">
        <v>20</v>
      </c>
      <c r="V69" s="24">
        <f t="shared" si="14"/>
        <v>0</v>
      </c>
      <c r="W69" s="23" t="s">
        <v>20</v>
      </c>
      <c r="X69" s="23" t="s">
        <v>20</v>
      </c>
      <c r="Y69" s="23" t="s">
        <v>20</v>
      </c>
      <c r="Z69" s="24">
        <f t="shared" si="15"/>
        <v>0</v>
      </c>
      <c r="AA69" s="23" t="s">
        <v>20</v>
      </c>
      <c r="AB69" s="23" t="s">
        <v>20</v>
      </c>
      <c r="AC69" s="23" t="s">
        <v>20</v>
      </c>
      <c r="AD69" s="24">
        <f t="shared" si="16"/>
        <v>0</v>
      </c>
      <c r="AE69" s="22" t="s">
        <v>20</v>
      </c>
      <c r="AF69" s="23" t="s">
        <v>20</v>
      </c>
      <c r="AG69" s="23" t="s">
        <v>20</v>
      </c>
      <c r="AH69" s="24">
        <f t="shared" si="17"/>
        <v>0</v>
      </c>
      <c r="AI69" s="23" t="s">
        <v>20</v>
      </c>
      <c r="AJ69" s="23" t="s">
        <v>20</v>
      </c>
      <c r="AK69" s="23" t="s">
        <v>20</v>
      </c>
      <c r="AL69" s="26">
        <f t="shared" si="18"/>
        <v>0</v>
      </c>
      <c r="AM69" s="16">
        <f t="shared" si="19"/>
        <v>0</v>
      </c>
    </row>
    <row r="70" ht="12.75">
      <c r="A70" s="17" t="s">
        <v>42</v>
      </c>
      <c r="B70" s="18" t="s">
        <v>20</v>
      </c>
      <c r="C70" s="19" t="s">
        <v>20</v>
      </c>
      <c r="D70" s="19" t="s">
        <v>20</v>
      </c>
      <c r="E70" s="19" t="s">
        <v>20</v>
      </c>
      <c r="F70" s="19" t="s">
        <v>20</v>
      </c>
      <c r="G70" s="19" t="s">
        <v>20</v>
      </c>
      <c r="H70" s="19" t="s">
        <v>20</v>
      </c>
      <c r="I70" s="19" t="s">
        <v>20</v>
      </c>
      <c r="J70" s="19" t="s">
        <v>20</v>
      </c>
      <c r="K70" s="19" t="s">
        <v>20</v>
      </c>
      <c r="L70" s="19" t="s">
        <v>20</v>
      </c>
      <c r="M70" s="19" t="s">
        <v>20</v>
      </c>
      <c r="N70" s="19" t="s">
        <v>20</v>
      </c>
      <c r="O70" s="19" t="s">
        <v>20</v>
      </c>
      <c r="P70" s="19" t="s">
        <v>20</v>
      </c>
      <c r="Q70" s="19" t="s">
        <v>20</v>
      </c>
      <c r="R70" s="19" t="s">
        <v>20</v>
      </c>
      <c r="S70" s="19" t="s">
        <v>20</v>
      </c>
      <c r="T70" s="19" t="s">
        <v>20</v>
      </c>
      <c r="U70" s="19" t="s">
        <v>20</v>
      </c>
      <c r="V70" s="19" t="s">
        <v>20</v>
      </c>
      <c r="W70" s="19" t="s">
        <v>20</v>
      </c>
      <c r="X70" s="19" t="s">
        <v>20</v>
      </c>
      <c r="Y70" s="19" t="s">
        <v>20</v>
      </c>
      <c r="Z70" s="19" t="s">
        <v>20</v>
      </c>
      <c r="AA70" s="19" t="s">
        <v>20</v>
      </c>
      <c r="AB70" s="19" t="s">
        <v>20</v>
      </c>
      <c r="AC70" s="19" t="s">
        <v>20</v>
      </c>
      <c r="AD70" s="19" t="s">
        <v>20</v>
      </c>
      <c r="AE70" s="19" t="s">
        <v>20</v>
      </c>
      <c r="AF70" s="19" t="s">
        <v>20</v>
      </c>
      <c r="AG70" s="19" t="s">
        <v>20</v>
      </c>
      <c r="AH70" s="19" t="s">
        <v>20</v>
      </c>
      <c r="AI70" s="19" t="s">
        <v>20</v>
      </c>
      <c r="AJ70" s="19" t="s">
        <v>20</v>
      </c>
      <c r="AK70" s="19" t="s">
        <v>20</v>
      </c>
      <c r="AL70" s="20" t="s">
        <v>20</v>
      </c>
      <c r="AM70" s="20" t="s">
        <v>20</v>
      </c>
    </row>
    <row r="71" ht="12.75">
      <c r="A71" s="36" t="s">
        <v>21</v>
      </c>
      <c r="B71" s="22" t="s">
        <v>42</v>
      </c>
      <c r="C71" s="39"/>
      <c r="D71" s="23">
        <v>1</v>
      </c>
      <c r="E71" s="39"/>
      <c r="F71" s="24">
        <f t="shared" si="10"/>
        <v>1</v>
      </c>
      <c r="G71" s="23" t="s">
        <v>20</v>
      </c>
      <c r="H71" s="23" t="s">
        <v>20</v>
      </c>
      <c r="I71" s="23" t="s">
        <v>20</v>
      </c>
      <c r="J71" s="24">
        <f t="shared" si="11"/>
        <v>0</v>
      </c>
      <c r="K71" s="23" t="s">
        <v>20</v>
      </c>
      <c r="L71" s="23" t="s">
        <v>20</v>
      </c>
      <c r="M71" s="39">
        <v>1</v>
      </c>
      <c r="N71" s="24">
        <f t="shared" si="12"/>
        <v>1</v>
      </c>
      <c r="O71" s="23" t="s">
        <v>20</v>
      </c>
      <c r="P71" s="39">
        <v>1</v>
      </c>
      <c r="Q71" s="39"/>
      <c r="R71" s="24">
        <f t="shared" si="13"/>
        <v>1</v>
      </c>
      <c r="S71" s="23" t="s">
        <v>20</v>
      </c>
      <c r="T71" s="23" t="s">
        <v>20</v>
      </c>
      <c r="U71" s="23" t="s">
        <v>20</v>
      </c>
      <c r="V71" s="24">
        <f t="shared" si="14"/>
        <v>0</v>
      </c>
      <c r="W71" s="23" t="s">
        <v>20</v>
      </c>
      <c r="X71" s="23" t="s">
        <v>20</v>
      </c>
      <c r="Y71" s="39"/>
      <c r="Z71" s="24">
        <f t="shared" si="15"/>
        <v>0</v>
      </c>
      <c r="AA71" s="23"/>
      <c r="AB71" s="23" t="s">
        <v>20</v>
      </c>
      <c r="AC71" s="23" t="s">
        <v>20</v>
      </c>
      <c r="AD71" s="24">
        <f t="shared" si="16"/>
        <v>0</v>
      </c>
      <c r="AE71" s="39"/>
      <c r="AF71" s="23">
        <v>1</v>
      </c>
      <c r="AG71" s="39"/>
      <c r="AH71" s="24">
        <f t="shared" si="17"/>
        <v>1</v>
      </c>
      <c r="AI71" s="23" t="s">
        <v>20</v>
      </c>
      <c r="AJ71" s="23" t="s">
        <v>20</v>
      </c>
      <c r="AK71" s="39"/>
      <c r="AL71" s="26">
        <f t="shared" si="18"/>
        <v>0</v>
      </c>
      <c r="AM71" s="16">
        <f t="shared" si="19"/>
        <v>4</v>
      </c>
    </row>
    <row r="72" ht="12.75">
      <c r="A72" s="37" t="s">
        <v>36</v>
      </c>
      <c r="B72" s="22" t="s">
        <v>42</v>
      </c>
      <c r="C72" s="23"/>
      <c r="D72" s="23" t="s">
        <v>20</v>
      </c>
      <c r="E72" s="39"/>
      <c r="F72" s="24">
        <f t="shared" si="10"/>
        <v>0</v>
      </c>
      <c r="G72" s="23" t="s">
        <v>20</v>
      </c>
      <c r="H72" s="23" t="s">
        <v>20</v>
      </c>
      <c r="I72" s="23">
        <v>1</v>
      </c>
      <c r="J72" s="24">
        <f t="shared" si="11"/>
        <v>1</v>
      </c>
      <c r="K72" s="23" t="s">
        <v>20</v>
      </c>
      <c r="L72" s="23" t="s">
        <v>20</v>
      </c>
      <c r="M72" s="23" t="s">
        <v>20</v>
      </c>
      <c r="N72" s="24">
        <f t="shared" si="12"/>
        <v>0</v>
      </c>
      <c r="O72" s="23" t="s">
        <v>20</v>
      </c>
      <c r="P72" s="39">
        <v>1</v>
      </c>
      <c r="Q72" s="39"/>
      <c r="R72" s="24">
        <f t="shared" si="13"/>
        <v>1</v>
      </c>
      <c r="S72" s="23" t="s">
        <v>20</v>
      </c>
      <c r="T72" s="23" t="s">
        <v>20</v>
      </c>
      <c r="U72" s="23" t="s">
        <v>20</v>
      </c>
      <c r="V72" s="24">
        <f t="shared" si="14"/>
        <v>0</v>
      </c>
      <c r="W72" s="23" t="s">
        <v>20</v>
      </c>
      <c r="X72" s="23" t="s">
        <v>20</v>
      </c>
      <c r="Y72" s="39"/>
      <c r="Z72" s="24">
        <f t="shared" si="15"/>
        <v>0</v>
      </c>
      <c r="AA72" s="23"/>
      <c r="AB72" s="23" t="s">
        <v>20</v>
      </c>
      <c r="AC72" s="23" t="s">
        <v>20</v>
      </c>
      <c r="AD72" s="24">
        <f t="shared" si="16"/>
        <v>0</v>
      </c>
      <c r="AE72" s="23" t="s">
        <v>20</v>
      </c>
      <c r="AF72" s="23"/>
      <c r="AG72" s="23"/>
      <c r="AH72" s="24">
        <f t="shared" si="17"/>
        <v>0</v>
      </c>
      <c r="AI72" s="23" t="s">
        <v>20</v>
      </c>
      <c r="AJ72" s="23" t="s">
        <v>20</v>
      </c>
      <c r="AK72" s="39">
        <v>1</v>
      </c>
      <c r="AL72" s="26">
        <f t="shared" si="18"/>
        <v>1</v>
      </c>
      <c r="AM72" s="16">
        <f t="shared" si="19"/>
        <v>3</v>
      </c>
    </row>
    <row r="73" ht="12.75">
      <c r="A73" s="37" t="s">
        <v>37</v>
      </c>
      <c r="B73" s="22" t="s">
        <v>42</v>
      </c>
      <c r="C73" s="39"/>
      <c r="D73" s="23">
        <v>1</v>
      </c>
      <c r="E73" s="23">
        <v>1</v>
      </c>
      <c r="F73" s="24">
        <f t="shared" si="10"/>
        <v>2</v>
      </c>
      <c r="G73" s="23" t="s">
        <v>20</v>
      </c>
      <c r="H73" s="23" t="s">
        <v>20</v>
      </c>
      <c r="I73" s="23">
        <v>1</v>
      </c>
      <c r="J73" s="24">
        <f t="shared" si="11"/>
        <v>1</v>
      </c>
      <c r="K73" s="23" t="s">
        <v>20</v>
      </c>
      <c r="L73" s="23" t="s">
        <v>20</v>
      </c>
      <c r="M73" s="23">
        <v>1</v>
      </c>
      <c r="N73" s="24">
        <f t="shared" si="12"/>
        <v>1</v>
      </c>
      <c r="O73" s="23" t="s">
        <v>20</v>
      </c>
      <c r="P73" s="39">
        <v>1</v>
      </c>
      <c r="Q73" s="39"/>
      <c r="R73" s="24">
        <f t="shared" si="13"/>
        <v>1</v>
      </c>
      <c r="S73" s="23" t="s">
        <v>20</v>
      </c>
      <c r="T73" s="23" t="s">
        <v>20</v>
      </c>
      <c r="U73" s="39">
        <v>1</v>
      </c>
      <c r="V73" s="24">
        <f t="shared" si="14"/>
        <v>1</v>
      </c>
      <c r="W73" s="23" t="s">
        <v>20</v>
      </c>
      <c r="X73" s="23" t="s">
        <v>20</v>
      </c>
      <c r="Y73" s="39">
        <v>1</v>
      </c>
      <c r="Z73" s="24">
        <f t="shared" si="15"/>
        <v>1</v>
      </c>
      <c r="AA73" s="23"/>
      <c r="AB73" s="23" t="s">
        <v>20</v>
      </c>
      <c r="AC73" s="23">
        <v>1</v>
      </c>
      <c r="AD73" s="24">
        <v>1</v>
      </c>
      <c r="AE73" s="39"/>
      <c r="AF73" s="23">
        <v>1</v>
      </c>
      <c r="AG73" s="39">
        <v>1</v>
      </c>
      <c r="AH73" s="24">
        <f t="shared" si="17"/>
        <v>2</v>
      </c>
      <c r="AI73" s="23" t="s">
        <v>20</v>
      </c>
      <c r="AJ73" s="23" t="s">
        <v>20</v>
      </c>
      <c r="AK73" s="39">
        <v>2</v>
      </c>
      <c r="AL73" s="26">
        <f t="shared" si="18"/>
        <v>2</v>
      </c>
      <c r="AM73" s="16">
        <f t="shared" si="19"/>
        <v>12</v>
      </c>
    </row>
    <row r="74" ht="12.75">
      <c r="A74" s="37" t="s">
        <v>43</v>
      </c>
      <c r="B74" s="22" t="s">
        <v>42</v>
      </c>
      <c r="C74" s="39"/>
      <c r="D74" s="23">
        <v>1</v>
      </c>
      <c r="E74" s="23" t="s">
        <v>20</v>
      </c>
      <c r="F74" s="24">
        <f t="shared" ref="F74:F99" si="20">SUM(C74,D74,E74)</f>
        <v>1</v>
      </c>
      <c r="G74" s="23" t="s">
        <v>20</v>
      </c>
      <c r="H74" s="23" t="s">
        <v>20</v>
      </c>
      <c r="I74" s="23">
        <v>1</v>
      </c>
      <c r="J74" s="24">
        <f t="shared" ref="J74:J99" si="21">SUM(G74,H74,I74)</f>
        <v>1</v>
      </c>
      <c r="K74" s="23" t="s">
        <v>20</v>
      </c>
      <c r="L74" s="23" t="s">
        <v>20</v>
      </c>
      <c r="M74" s="23" t="s">
        <v>20</v>
      </c>
      <c r="N74" s="24">
        <f t="shared" ref="N74:N99" si="22">SUM(K74,L74,M74)</f>
        <v>0</v>
      </c>
      <c r="O74" s="23" t="s">
        <v>20</v>
      </c>
      <c r="P74" s="39">
        <v>1</v>
      </c>
      <c r="Q74" s="39">
        <v>1</v>
      </c>
      <c r="R74" s="24">
        <f t="shared" ref="R74:R99" si="23">SUM(O74,P74,Q74)</f>
        <v>2</v>
      </c>
      <c r="S74" s="23" t="s">
        <v>20</v>
      </c>
      <c r="T74" s="23" t="s">
        <v>20</v>
      </c>
      <c r="U74" s="39"/>
      <c r="V74" s="24">
        <f t="shared" ref="V74:V99" si="24">SUM(S74,T74,U74)</f>
        <v>0</v>
      </c>
      <c r="W74" s="23" t="s">
        <v>20</v>
      </c>
      <c r="X74" s="23" t="s">
        <v>20</v>
      </c>
      <c r="Y74" s="39">
        <v>1</v>
      </c>
      <c r="Z74" s="24">
        <f t="shared" ref="Z74:Z99" si="25">SUM(W74,X74,Y74)</f>
        <v>1</v>
      </c>
      <c r="AA74" s="23"/>
      <c r="AB74" s="23" t="s">
        <v>20</v>
      </c>
      <c r="AC74" s="23" t="s">
        <v>20</v>
      </c>
      <c r="AD74" s="24">
        <f t="shared" ref="AD74:AD99" si="26">SUM(AA74,AB74,AC74)</f>
        <v>0</v>
      </c>
      <c r="AE74" s="23" t="s">
        <v>20</v>
      </c>
      <c r="AF74" s="23">
        <v>1</v>
      </c>
      <c r="AG74" s="23"/>
      <c r="AH74" s="24">
        <f t="shared" ref="AH74:AH99" si="27">SUM(AE74,AF74,AG74)</f>
        <v>1</v>
      </c>
      <c r="AI74" s="23" t="s">
        <v>20</v>
      </c>
      <c r="AJ74" s="23" t="s">
        <v>20</v>
      </c>
      <c r="AK74" s="39">
        <v>2</v>
      </c>
      <c r="AL74" s="26">
        <f t="shared" ref="AL74:AL99" si="28">SUM(AI74,AJ74,AK74)</f>
        <v>2</v>
      </c>
      <c r="AM74" s="16">
        <f t="shared" ref="AM74:AM99" si="29">SUM(F74,J74,N74,R74,V74,Z74,AD74,AH74,AL74)</f>
        <v>8</v>
      </c>
    </row>
    <row r="75" ht="12.75">
      <c r="A75" s="37" t="s">
        <v>44</v>
      </c>
      <c r="B75" s="22" t="s">
        <v>42</v>
      </c>
      <c r="C75" s="23"/>
      <c r="D75" s="23" t="s">
        <v>20</v>
      </c>
      <c r="E75" s="23" t="s">
        <v>20</v>
      </c>
      <c r="F75" s="24">
        <f t="shared" si="20"/>
        <v>0</v>
      </c>
      <c r="G75" s="23" t="s">
        <v>20</v>
      </c>
      <c r="H75" s="23" t="s">
        <v>20</v>
      </c>
      <c r="I75" s="23" t="s">
        <v>20</v>
      </c>
      <c r="J75" s="24">
        <f t="shared" si="21"/>
        <v>0</v>
      </c>
      <c r="K75" s="23" t="s">
        <v>20</v>
      </c>
      <c r="L75" s="23" t="s">
        <v>20</v>
      </c>
      <c r="M75" s="23" t="s">
        <v>20</v>
      </c>
      <c r="N75" s="24">
        <f t="shared" si="22"/>
        <v>0</v>
      </c>
      <c r="O75" s="23" t="s">
        <v>20</v>
      </c>
      <c r="P75" s="39">
        <v>1</v>
      </c>
      <c r="Q75" s="39"/>
      <c r="R75" s="24">
        <f t="shared" si="23"/>
        <v>1</v>
      </c>
      <c r="S75" s="23" t="s">
        <v>20</v>
      </c>
      <c r="T75" s="23" t="s">
        <v>20</v>
      </c>
      <c r="U75" s="23">
        <v>1</v>
      </c>
      <c r="V75" s="24">
        <f t="shared" si="24"/>
        <v>1</v>
      </c>
      <c r="W75" s="23" t="s">
        <v>20</v>
      </c>
      <c r="X75" s="23" t="s">
        <v>20</v>
      </c>
      <c r="Y75" s="39">
        <v>1</v>
      </c>
      <c r="Z75" s="24">
        <f t="shared" si="25"/>
        <v>1</v>
      </c>
      <c r="AA75" s="23"/>
      <c r="AB75" s="23" t="s">
        <v>20</v>
      </c>
      <c r="AC75" s="23">
        <v>1</v>
      </c>
      <c r="AD75" s="24">
        <f t="shared" si="26"/>
        <v>1</v>
      </c>
      <c r="AE75" s="39"/>
      <c r="AF75" s="23"/>
      <c r="AG75" s="39">
        <v>1</v>
      </c>
      <c r="AH75" s="24">
        <f t="shared" si="27"/>
        <v>1</v>
      </c>
      <c r="AI75" s="23" t="s">
        <v>20</v>
      </c>
      <c r="AJ75" s="23" t="s">
        <v>20</v>
      </c>
      <c r="AK75" s="39">
        <v>1</v>
      </c>
      <c r="AL75" s="26">
        <f t="shared" si="28"/>
        <v>1</v>
      </c>
      <c r="AM75" s="16">
        <f t="shared" si="29"/>
        <v>6</v>
      </c>
    </row>
    <row r="76" ht="12.75">
      <c r="A76" s="37" t="s">
        <v>45</v>
      </c>
      <c r="B76" s="22" t="s">
        <v>42</v>
      </c>
      <c r="C76" s="39"/>
      <c r="D76" s="23" t="s">
        <v>20</v>
      </c>
      <c r="E76" s="23" t="s">
        <v>20</v>
      </c>
      <c r="F76" s="24">
        <f t="shared" si="20"/>
        <v>0</v>
      </c>
      <c r="G76" s="23" t="s">
        <v>20</v>
      </c>
      <c r="H76" s="23" t="s">
        <v>20</v>
      </c>
      <c r="I76" s="23" t="s">
        <v>20</v>
      </c>
      <c r="J76" s="24">
        <f t="shared" si="21"/>
        <v>0</v>
      </c>
      <c r="K76" s="23" t="s">
        <v>20</v>
      </c>
      <c r="L76" s="23" t="s">
        <v>20</v>
      </c>
      <c r="M76" s="23" t="s">
        <v>20</v>
      </c>
      <c r="N76" s="24">
        <f t="shared" si="22"/>
        <v>0</v>
      </c>
      <c r="O76" s="23" t="s">
        <v>20</v>
      </c>
      <c r="P76" s="39"/>
      <c r="Q76" s="39"/>
      <c r="R76" s="24">
        <f t="shared" si="23"/>
        <v>0</v>
      </c>
      <c r="S76" s="23" t="s">
        <v>20</v>
      </c>
      <c r="T76" s="23" t="s">
        <v>20</v>
      </c>
      <c r="U76" s="23" t="s">
        <v>20</v>
      </c>
      <c r="V76" s="24">
        <f t="shared" si="24"/>
        <v>0</v>
      </c>
      <c r="W76" s="23" t="s">
        <v>20</v>
      </c>
      <c r="X76" s="23" t="s">
        <v>20</v>
      </c>
      <c r="Y76" s="39"/>
      <c r="Z76" s="24">
        <f t="shared" si="25"/>
        <v>0</v>
      </c>
      <c r="AA76" s="23"/>
      <c r="AB76" s="23" t="s">
        <v>20</v>
      </c>
      <c r="AC76" s="23" t="s">
        <v>20</v>
      </c>
      <c r="AD76" s="24">
        <f t="shared" si="26"/>
        <v>0</v>
      </c>
      <c r="AE76" s="23" t="s">
        <v>20</v>
      </c>
      <c r="AF76" s="23"/>
      <c r="AG76" s="23"/>
      <c r="AH76" s="24">
        <f t="shared" si="27"/>
        <v>0</v>
      </c>
      <c r="AI76" s="23" t="s">
        <v>20</v>
      </c>
      <c r="AJ76" s="23" t="s">
        <v>20</v>
      </c>
      <c r="AK76" s="39"/>
      <c r="AL76" s="26">
        <f t="shared" si="28"/>
        <v>0</v>
      </c>
      <c r="AM76" s="16">
        <f t="shared" si="29"/>
        <v>0</v>
      </c>
    </row>
    <row r="77" ht="12.75">
      <c r="A77" s="37" t="s">
        <v>46</v>
      </c>
      <c r="B77" s="22" t="s">
        <v>42</v>
      </c>
      <c r="C77" s="39"/>
      <c r="D77" s="23">
        <v>1</v>
      </c>
      <c r="E77" s="23" t="s">
        <v>20</v>
      </c>
      <c r="F77" s="24">
        <f t="shared" si="20"/>
        <v>1</v>
      </c>
      <c r="G77" s="23" t="s">
        <v>20</v>
      </c>
      <c r="H77" s="23" t="s">
        <v>20</v>
      </c>
      <c r="I77" s="23" t="s">
        <v>20</v>
      </c>
      <c r="J77" s="24">
        <f t="shared" si="21"/>
        <v>0</v>
      </c>
      <c r="K77" s="23" t="s">
        <v>20</v>
      </c>
      <c r="L77" s="23" t="s">
        <v>20</v>
      </c>
      <c r="M77" s="23" t="s">
        <v>20</v>
      </c>
      <c r="N77" s="24">
        <f t="shared" si="22"/>
        <v>0</v>
      </c>
      <c r="O77" s="23" t="s">
        <v>20</v>
      </c>
      <c r="P77" s="39">
        <v>1</v>
      </c>
      <c r="Q77" s="39"/>
      <c r="R77" s="24">
        <f t="shared" si="23"/>
        <v>1</v>
      </c>
      <c r="S77" s="23" t="s">
        <v>20</v>
      </c>
      <c r="T77" s="23" t="s">
        <v>20</v>
      </c>
      <c r="U77" s="23" t="s">
        <v>20</v>
      </c>
      <c r="V77" s="24">
        <f t="shared" si="24"/>
        <v>0</v>
      </c>
      <c r="W77" s="23" t="s">
        <v>20</v>
      </c>
      <c r="X77" s="23" t="s">
        <v>20</v>
      </c>
      <c r="Y77" s="39"/>
      <c r="Z77" s="24"/>
      <c r="AA77" s="23"/>
      <c r="AB77" s="23" t="s">
        <v>20</v>
      </c>
      <c r="AC77" s="23" t="s">
        <v>20</v>
      </c>
      <c r="AD77" s="24">
        <f t="shared" si="26"/>
        <v>0</v>
      </c>
      <c r="AE77" s="39"/>
      <c r="AF77" s="23">
        <v>1</v>
      </c>
      <c r="AG77" s="39"/>
      <c r="AH77" s="24">
        <f t="shared" si="27"/>
        <v>1</v>
      </c>
      <c r="AI77" s="23" t="s">
        <v>20</v>
      </c>
      <c r="AJ77" s="23" t="s">
        <v>20</v>
      </c>
      <c r="AK77" s="39"/>
      <c r="AL77" s="26">
        <f t="shared" si="28"/>
        <v>0</v>
      </c>
      <c r="AM77" s="16">
        <f t="shared" si="29"/>
        <v>3</v>
      </c>
    </row>
    <row r="78" ht="12.75">
      <c r="A78" s="37" t="s">
        <v>38</v>
      </c>
      <c r="B78" s="22" t="s">
        <v>42</v>
      </c>
      <c r="C78" s="39"/>
      <c r="D78" s="23">
        <v>1</v>
      </c>
      <c r="E78" s="23" t="s">
        <v>20</v>
      </c>
      <c r="F78" s="24">
        <f t="shared" si="20"/>
        <v>1</v>
      </c>
      <c r="G78" s="23" t="s">
        <v>20</v>
      </c>
      <c r="H78" s="23" t="s">
        <v>20</v>
      </c>
      <c r="I78" s="23" t="s">
        <v>20</v>
      </c>
      <c r="J78" s="24">
        <f t="shared" si="21"/>
        <v>0</v>
      </c>
      <c r="K78" s="23" t="s">
        <v>20</v>
      </c>
      <c r="L78" s="23" t="s">
        <v>20</v>
      </c>
      <c r="M78" s="23" t="s">
        <v>20</v>
      </c>
      <c r="N78" s="24">
        <f t="shared" si="22"/>
        <v>0</v>
      </c>
      <c r="O78" s="23" t="s">
        <v>20</v>
      </c>
      <c r="P78" s="39">
        <v>1</v>
      </c>
      <c r="Q78" s="39"/>
      <c r="R78" s="24">
        <f t="shared" si="23"/>
        <v>1</v>
      </c>
      <c r="S78" s="23" t="s">
        <v>20</v>
      </c>
      <c r="T78" s="23" t="s">
        <v>20</v>
      </c>
      <c r="U78" s="23" t="s">
        <v>20</v>
      </c>
      <c r="V78" s="24">
        <f t="shared" si="24"/>
        <v>0</v>
      </c>
      <c r="W78" s="23" t="s">
        <v>20</v>
      </c>
      <c r="X78" s="23" t="s">
        <v>20</v>
      </c>
      <c r="Y78" s="39"/>
      <c r="Z78" s="24">
        <f t="shared" si="25"/>
        <v>0</v>
      </c>
      <c r="AA78" s="23"/>
      <c r="AB78" s="23" t="s">
        <v>20</v>
      </c>
      <c r="AC78" s="23" t="s">
        <v>20</v>
      </c>
      <c r="AD78" s="24">
        <f t="shared" si="26"/>
        <v>0</v>
      </c>
      <c r="AE78" s="23" t="s">
        <v>20</v>
      </c>
      <c r="AF78" s="23">
        <v>1</v>
      </c>
      <c r="AG78" s="23"/>
      <c r="AH78" s="24">
        <f t="shared" si="27"/>
        <v>1</v>
      </c>
      <c r="AI78" s="23" t="s">
        <v>20</v>
      </c>
      <c r="AJ78" s="23">
        <v>1</v>
      </c>
      <c r="AK78" s="39"/>
      <c r="AL78" s="26">
        <f t="shared" si="28"/>
        <v>1</v>
      </c>
      <c r="AM78" s="16">
        <f t="shared" si="29"/>
        <v>4</v>
      </c>
    </row>
    <row r="79" ht="12.75">
      <c r="A79" s="37" t="s">
        <v>39</v>
      </c>
      <c r="B79" s="22" t="s">
        <v>42</v>
      </c>
      <c r="C79" s="23" t="s">
        <v>20</v>
      </c>
      <c r="D79" s="23">
        <v>1</v>
      </c>
      <c r="E79" s="23" t="s">
        <v>20</v>
      </c>
      <c r="F79" s="24">
        <f t="shared" si="20"/>
        <v>1</v>
      </c>
      <c r="G79" s="23" t="s">
        <v>20</v>
      </c>
      <c r="H79" s="23" t="s">
        <v>20</v>
      </c>
      <c r="I79" s="23" t="s">
        <v>20</v>
      </c>
      <c r="J79" s="24">
        <f t="shared" si="21"/>
        <v>0</v>
      </c>
      <c r="K79" s="23" t="s">
        <v>20</v>
      </c>
      <c r="L79" s="23" t="s">
        <v>20</v>
      </c>
      <c r="M79" s="23" t="s">
        <v>20</v>
      </c>
      <c r="N79" s="24">
        <f t="shared" si="22"/>
        <v>0</v>
      </c>
      <c r="O79" s="23" t="s">
        <v>20</v>
      </c>
      <c r="P79" s="39">
        <v>1</v>
      </c>
      <c r="Q79" s="39"/>
      <c r="R79" s="24">
        <f t="shared" si="23"/>
        <v>1</v>
      </c>
      <c r="S79" s="23" t="s">
        <v>20</v>
      </c>
      <c r="T79" s="23" t="s">
        <v>20</v>
      </c>
      <c r="U79" s="39"/>
      <c r="V79" s="24">
        <f t="shared" si="24"/>
        <v>0</v>
      </c>
      <c r="W79" s="23" t="s">
        <v>20</v>
      </c>
      <c r="X79" s="23" t="s">
        <v>20</v>
      </c>
      <c r="Y79" s="39"/>
      <c r="Z79" s="24">
        <f t="shared" si="25"/>
        <v>0</v>
      </c>
      <c r="AA79" s="23"/>
      <c r="AB79" s="23" t="s">
        <v>20</v>
      </c>
      <c r="AC79" s="23" t="s">
        <v>20</v>
      </c>
      <c r="AD79" s="24">
        <f t="shared" si="26"/>
        <v>0</v>
      </c>
      <c r="AE79" s="39"/>
      <c r="AF79" s="23">
        <v>1</v>
      </c>
      <c r="AG79" s="39"/>
      <c r="AH79" s="24">
        <f t="shared" si="27"/>
        <v>1</v>
      </c>
      <c r="AI79" s="23" t="s">
        <v>20</v>
      </c>
      <c r="AJ79" s="23" t="s">
        <v>20</v>
      </c>
      <c r="AK79" s="39"/>
      <c r="AL79" s="26">
        <f t="shared" si="28"/>
        <v>0</v>
      </c>
      <c r="AM79" s="16">
        <f t="shared" si="29"/>
        <v>3</v>
      </c>
    </row>
    <row r="80" ht="12.75">
      <c r="A80" s="37" t="s">
        <v>40</v>
      </c>
      <c r="B80" s="22" t="s">
        <v>42</v>
      </c>
      <c r="C80" s="23" t="s">
        <v>20</v>
      </c>
      <c r="D80" s="23">
        <v>1</v>
      </c>
      <c r="E80" s="23" t="s">
        <v>20</v>
      </c>
      <c r="F80" s="24">
        <f t="shared" si="20"/>
        <v>1</v>
      </c>
      <c r="G80" s="23" t="s">
        <v>20</v>
      </c>
      <c r="H80" s="23" t="s">
        <v>20</v>
      </c>
      <c r="I80" s="23" t="s">
        <v>20</v>
      </c>
      <c r="J80" s="24">
        <f t="shared" si="21"/>
        <v>0</v>
      </c>
      <c r="K80" s="23" t="s">
        <v>20</v>
      </c>
      <c r="L80" s="23" t="s">
        <v>20</v>
      </c>
      <c r="M80" s="23" t="s">
        <v>20</v>
      </c>
      <c r="N80" s="24">
        <f t="shared" si="22"/>
        <v>0</v>
      </c>
      <c r="O80" s="23" t="s">
        <v>20</v>
      </c>
      <c r="P80" s="39">
        <v>1</v>
      </c>
      <c r="Q80" s="39"/>
      <c r="R80" s="24">
        <f t="shared" si="23"/>
        <v>1</v>
      </c>
      <c r="S80" s="23" t="s">
        <v>20</v>
      </c>
      <c r="T80" s="23" t="s">
        <v>20</v>
      </c>
      <c r="U80" s="23"/>
      <c r="V80" s="24">
        <f t="shared" si="24"/>
        <v>0</v>
      </c>
      <c r="W80" s="23" t="s">
        <v>20</v>
      </c>
      <c r="X80" s="23" t="s">
        <v>20</v>
      </c>
      <c r="Y80" s="39"/>
      <c r="Z80" s="24">
        <f t="shared" si="25"/>
        <v>0</v>
      </c>
      <c r="AA80" s="23"/>
      <c r="AB80" s="23" t="s">
        <v>20</v>
      </c>
      <c r="AC80" s="23" t="s">
        <v>20</v>
      </c>
      <c r="AD80" s="24">
        <f t="shared" si="26"/>
        <v>0</v>
      </c>
      <c r="AE80" s="23" t="s">
        <v>20</v>
      </c>
      <c r="AF80" s="23">
        <v>1</v>
      </c>
      <c r="AG80" s="23"/>
      <c r="AH80" s="24">
        <f t="shared" si="27"/>
        <v>1</v>
      </c>
      <c r="AI80" s="23" t="s">
        <v>20</v>
      </c>
      <c r="AJ80" s="23" t="s">
        <v>20</v>
      </c>
      <c r="AK80" s="39"/>
      <c r="AL80" s="26">
        <f t="shared" si="28"/>
        <v>0</v>
      </c>
      <c r="AM80" s="16">
        <f t="shared" si="29"/>
        <v>3</v>
      </c>
    </row>
    <row r="81" ht="12.75">
      <c r="A81" s="37" t="s">
        <v>47</v>
      </c>
      <c r="B81" s="22" t="s">
        <v>42</v>
      </c>
      <c r="C81" s="23" t="s">
        <v>20</v>
      </c>
      <c r="D81" s="23" t="s">
        <v>20</v>
      </c>
      <c r="E81" s="23"/>
      <c r="F81" s="24">
        <f t="shared" si="20"/>
        <v>0</v>
      </c>
      <c r="G81" s="23" t="s">
        <v>20</v>
      </c>
      <c r="H81" s="23" t="s">
        <v>20</v>
      </c>
      <c r="I81" s="23"/>
      <c r="J81" s="24">
        <f t="shared" si="21"/>
        <v>0</v>
      </c>
      <c r="K81" s="23" t="s">
        <v>20</v>
      </c>
      <c r="L81" s="23"/>
      <c r="M81" s="23" t="s">
        <v>20</v>
      </c>
      <c r="N81" s="24">
        <f t="shared" si="22"/>
        <v>0</v>
      </c>
      <c r="O81" s="23" t="s">
        <v>20</v>
      </c>
      <c r="P81" s="39">
        <v>1</v>
      </c>
      <c r="Q81" s="39"/>
      <c r="R81" s="24">
        <f t="shared" si="23"/>
        <v>1</v>
      </c>
      <c r="S81" s="23" t="s">
        <v>20</v>
      </c>
      <c r="T81" s="23" t="s">
        <v>20</v>
      </c>
      <c r="U81" s="23">
        <v>1</v>
      </c>
      <c r="V81" s="24">
        <f t="shared" si="24"/>
        <v>1</v>
      </c>
      <c r="W81" s="23" t="s">
        <v>20</v>
      </c>
      <c r="X81" s="23" t="s">
        <v>20</v>
      </c>
      <c r="Y81" s="39"/>
      <c r="Z81" s="24">
        <f t="shared" si="25"/>
        <v>0</v>
      </c>
      <c r="AA81" s="23" t="s">
        <v>20</v>
      </c>
      <c r="AB81" s="23" t="s">
        <v>20</v>
      </c>
      <c r="AC81" s="23"/>
      <c r="AD81" s="24">
        <f t="shared" si="26"/>
        <v>0</v>
      </c>
      <c r="AE81" s="39"/>
      <c r="AF81" s="23">
        <v>1</v>
      </c>
      <c r="AG81" s="39">
        <v>1</v>
      </c>
      <c r="AH81" s="24">
        <f t="shared" si="27"/>
        <v>2</v>
      </c>
      <c r="AI81" s="23" t="s">
        <v>20</v>
      </c>
      <c r="AJ81" s="23" t="s">
        <v>20</v>
      </c>
      <c r="AK81" s="39">
        <v>2</v>
      </c>
      <c r="AL81" s="26">
        <f t="shared" si="28"/>
        <v>2</v>
      </c>
      <c r="AM81" s="16">
        <f t="shared" si="29"/>
        <v>6</v>
      </c>
    </row>
    <row r="82" ht="12.75">
      <c r="A82" s="37" t="s">
        <v>25</v>
      </c>
      <c r="B82" s="22"/>
      <c r="C82" s="23"/>
      <c r="D82" s="23"/>
      <c r="E82" s="23"/>
      <c r="F82" s="24">
        <f t="shared" si="20"/>
        <v>0</v>
      </c>
      <c r="G82" s="23"/>
      <c r="H82" s="23"/>
      <c r="I82" s="23"/>
      <c r="J82" s="24">
        <f t="shared" si="21"/>
        <v>0</v>
      </c>
      <c r="K82" s="23"/>
      <c r="L82" s="23"/>
      <c r="M82" s="23" t="s">
        <v>20</v>
      </c>
      <c r="N82" s="24">
        <f t="shared" si="22"/>
        <v>0</v>
      </c>
      <c r="O82" s="23"/>
      <c r="P82" s="39"/>
      <c r="Q82" s="39"/>
      <c r="R82" s="24">
        <f t="shared" si="23"/>
        <v>0</v>
      </c>
      <c r="S82" s="23"/>
      <c r="T82" s="23"/>
      <c r="U82" s="23"/>
      <c r="V82" s="24">
        <f t="shared" si="24"/>
        <v>0</v>
      </c>
      <c r="W82" s="23"/>
      <c r="X82" s="23"/>
      <c r="Y82" s="39"/>
      <c r="Z82" s="24">
        <f t="shared" si="25"/>
        <v>0</v>
      </c>
      <c r="AA82" s="23"/>
      <c r="AB82" s="23"/>
      <c r="AC82" s="23">
        <v>1</v>
      </c>
      <c r="AD82" s="24">
        <f t="shared" si="26"/>
        <v>1</v>
      </c>
      <c r="AE82" s="23" t="s">
        <v>20</v>
      </c>
      <c r="AF82" s="23"/>
      <c r="AG82" s="23">
        <v>1</v>
      </c>
      <c r="AH82" s="24">
        <f t="shared" si="27"/>
        <v>1</v>
      </c>
      <c r="AI82" s="23" t="s">
        <v>20</v>
      </c>
      <c r="AJ82" s="23" t="s">
        <v>20</v>
      </c>
      <c r="AK82" s="39"/>
      <c r="AL82" s="26">
        <f t="shared" si="28"/>
        <v>0</v>
      </c>
      <c r="AM82" s="16">
        <f t="shared" si="29"/>
        <v>2</v>
      </c>
    </row>
    <row r="83" ht="12.75">
      <c r="A83" s="37" t="s">
        <v>26</v>
      </c>
      <c r="B83" s="22"/>
      <c r="C83" s="23"/>
      <c r="D83" s="23"/>
      <c r="E83" s="23"/>
      <c r="F83" s="24">
        <f t="shared" si="20"/>
        <v>0</v>
      </c>
      <c r="G83" s="23"/>
      <c r="H83" s="23"/>
      <c r="I83" s="23"/>
      <c r="J83" s="24">
        <f t="shared" si="21"/>
        <v>0</v>
      </c>
      <c r="K83" s="23"/>
      <c r="L83" s="23"/>
      <c r="M83" s="23">
        <v>1</v>
      </c>
      <c r="N83" s="24">
        <f t="shared" si="22"/>
        <v>1</v>
      </c>
      <c r="O83" s="23"/>
      <c r="P83" s="39"/>
      <c r="Q83" s="39"/>
      <c r="R83" s="24">
        <f t="shared" si="23"/>
        <v>0</v>
      </c>
      <c r="S83" s="23"/>
      <c r="T83" s="23"/>
      <c r="U83" s="23"/>
      <c r="V83" s="24">
        <f t="shared" si="24"/>
        <v>0</v>
      </c>
      <c r="W83" s="23"/>
      <c r="X83" s="23"/>
      <c r="Y83" s="39"/>
      <c r="Z83" s="24">
        <f t="shared" si="25"/>
        <v>0</v>
      </c>
      <c r="AA83" s="23"/>
      <c r="AB83" s="23"/>
      <c r="AC83" s="23" t="s">
        <v>20</v>
      </c>
      <c r="AD83" s="24">
        <f t="shared" si="26"/>
        <v>0</v>
      </c>
      <c r="AE83" s="39"/>
      <c r="AF83" s="23"/>
      <c r="AG83" s="39">
        <v>1</v>
      </c>
      <c r="AH83" s="24">
        <f t="shared" si="27"/>
        <v>1</v>
      </c>
      <c r="AI83" s="23" t="s">
        <v>20</v>
      </c>
      <c r="AJ83" s="23" t="s">
        <v>20</v>
      </c>
      <c r="AK83" s="39"/>
      <c r="AL83" s="26">
        <f t="shared" si="28"/>
        <v>0</v>
      </c>
      <c r="AM83" s="16">
        <f t="shared" si="29"/>
        <v>2</v>
      </c>
    </row>
    <row r="84" ht="12.75">
      <c r="A84" s="38" t="s">
        <v>27</v>
      </c>
      <c r="B84" s="22" t="s">
        <v>42</v>
      </c>
      <c r="C84" s="23" t="s">
        <v>20</v>
      </c>
      <c r="D84" s="23" t="s">
        <v>20</v>
      </c>
      <c r="E84" s="23"/>
      <c r="F84" s="24">
        <f t="shared" si="20"/>
        <v>0</v>
      </c>
      <c r="G84" s="23" t="s">
        <v>20</v>
      </c>
      <c r="H84" s="23">
        <v>1</v>
      </c>
      <c r="I84" s="23" t="s">
        <v>20</v>
      </c>
      <c r="J84" s="24">
        <f t="shared" si="21"/>
        <v>1</v>
      </c>
      <c r="K84" s="23" t="s">
        <v>20</v>
      </c>
      <c r="L84" s="23" t="s">
        <v>20</v>
      </c>
      <c r="M84" s="23" t="s">
        <v>20</v>
      </c>
      <c r="N84" s="24">
        <f t="shared" si="22"/>
        <v>0</v>
      </c>
      <c r="O84" s="23" t="s">
        <v>20</v>
      </c>
      <c r="P84" s="23" t="s">
        <v>20</v>
      </c>
      <c r="Q84" s="23">
        <v>1</v>
      </c>
      <c r="R84" s="24">
        <f t="shared" si="23"/>
        <v>1</v>
      </c>
      <c r="S84" s="23" t="s">
        <v>20</v>
      </c>
      <c r="T84" s="23" t="s">
        <v>20</v>
      </c>
      <c r="U84" s="23" t="s">
        <v>20</v>
      </c>
      <c r="V84" s="24">
        <f t="shared" si="24"/>
        <v>0</v>
      </c>
      <c r="W84" s="23" t="s">
        <v>20</v>
      </c>
      <c r="X84" s="23" t="s">
        <v>20</v>
      </c>
      <c r="Y84" s="23">
        <v>1</v>
      </c>
      <c r="Z84" s="24">
        <f t="shared" si="25"/>
        <v>1</v>
      </c>
      <c r="AA84" s="23" t="s">
        <v>20</v>
      </c>
      <c r="AB84" s="23" t="s">
        <v>20</v>
      </c>
      <c r="AC84" s="23" t="s">
        <v>20</v>
      </c>
      <c r="AD84" s="24">
        <f t="shared" si="26"/>
        <v>0</v>
      </c>
      <c r="AE84" s="23" t="s">
        <v>20</v>
      </c>
      <c r="AF84" s="23"/>
      <c r="AG84" s="23"/>
      <c r="AH84" s="24">
        <f t="shared" si="27"/>
        <v>0</v>
      </c>
      <c r="AI84" s="23" t="s">
        <v>20</v>
      </c>
      <c r="AJ84" s="23" t="s">
        <v>20</v>
      </c>
      <c r="AK84" s="23">
        <v>1</v>
      </c>
      <c r="AL84" s="26">
        <f t="shared" si="28"/>
        <v>1</v>
      </c>
      <c r="AM84" s="16">
        <f t="shared" si="29"/>
        <v>4</v>
      </c>
    </row>
    <row r="85" ht="12.75">
      <c r="A85" s="37" t="s">
        <v>28</v>
      </c>
      <c r="B85" s="22" t="s">
        <v>42</v>
      </c>
      <c r="C85" s="23" t="s">
        <v>20</v>
      </c>
      <c r="D85" s="23" t="s">
        <v>20</v>
      </c>
      <c r="E85" s="23" t="s">
        <v>20</v>
      </c>
      <c r="F85" s="24">
        <f t="shared" si="20"/>
        <v>0</v>
      </c>
      <c r="G85" s="23" t="s">
        <v>20</v>
      </c>
      <c r="H85" s="23" t="s">
        <v>20</v>
      </c>
      <c r="I85" s="23" t="s">
        <v>20</v>
      </c>
      <c r="J85" s="24">
        <f t="shared" si="21"/>
        <v>0</v>
      </c>
      <c r="K85" s="23" t="s">
        <v>20</v>
      </c>
      <c r="L85" s="23" t="s">
        <v>20</v>
      </c>
      <c r="M85" s="23" t="s">
        <v>20</v>
      </c>
      <c r="N85" s="24">
        <f t="shared" si="22"/>
        <v>0</v>
      </c>
      <c r="O85" s="23" t="s">
        <v>20</v>
      </c>
      <c r="P85" s="23" t="s">
        <v>20</v>
      </c>
      <c r="Q85" s="23" t="s">
        <v>20</v>
      </c>
      <c r="R85" s="24">
        <f t="shared" si="23"/>
        <v>0</v>
      </c>
      <c r="S85" s="23" t="s">
        <v>20</v>
      </c>
      <c r="T85" s="23" t="s">
        <v>20</v>
      </c>
      <c r="U85" s="23" t="s">
        <v>20</v>
      </c>
      <c r="V85" s="24">
        <f t="shared" si="24"/>
        <v>0</v>
      </c>
      <c r="W85" s="23" t="s">
        <v>20</v>
      </c>
      <c r="X85" s="23" t="s">
        <v>20</v>
      </c>
      <c r="Y85" s="23" t="s">
        <v>20</v>
      </c>
      <c r="Z85" s="24">
        <f t="shared" si="25"/>
        <v>0</v>
      </c>
      <c r="AA85" s="23" t="s">
        <v>20</v>
      </c>
      <c r="AB85" s="23" t="s">
        <v>20</v>
      </c>
      <c r="AC85" s="23" t="s">
        <v>20</v>
      </c>
      <c r="AD85" s="24">
        <f t="shared" si="26"/>
        <v>0</v>
      </c>
      <c r="AE85" s="23" t="s">
        <v>20</v>
      </c>
      <c r="AF85" s="23"/>
      <c r="AG85" s="23"/>
      <c r="AH85" s="24">
        <f t="shared" si="27"/>
        <v>0</v>
      </c>
      <c r="AI85" s="23" t="s">
        <v>20</v>
      </c>
      <c r="AJ85" s="23" t="s">
        <v>20</v>
      </c>
      <c r="AK85" s="23" t="s">
        <v>20</v>
      </c>
      <c r="AL85" s="26">
        <f t="shared" si="28"/>
        <v>0</v>
      </c>
      <c r="AM85" s="16">
        <f t="shared" si="29"/>
        <v>0</v>
      </c>
    </row>
    <row r="86" ht="12.75">
      <c r="A86" s="17" t="s">
        <v>48</v>
      </c>
      <c r="B86" s="18" t="s">
        <v>20</v>
      </c>
      <c r="C86" s="19" t="s">
        <v>20</v>
      </c>
      <c r="D86" s="19" t="s">
        <v>20</v>
      </c>
      <c r="E86" s="19" t="s">
        <v>20</v>
      </c>
      <c r="F86" s="19" t="s">
        <v>20</v>
      </c>
      <c r="G86" s="19" t="s">
        <v>20</v>
      </c>
      <c r="H86" s="19" t="s">
        <v>20</v>
      </c>
      <c r="I86" s="19" t="s">
        <v>20</v>
      </c>
      <c r="J86" s="19" t="s">
        <v>20</v>
      </c>
      <c r="K86" s="19" t="s">
        <v>20</v>
      </c>
      <c r="L86" s="19" t="s">
        <v>20</v>
      </c>
      <c r="M86" s="19" t="s">
        <v>20</v>
      </c>
      <c r="N86" s="19" t="s">
        <v>20</v>
      </c>
      <c r="O86" s="19" t="s">
        <v>20</v>
      </c>
      <c r="P86" s="19" t="s">
        <v>20</v>
      </c>
      <c r="Q86" s="19" t="s">
        <v>20</v>
      </c>
      <c r="R86" s="19" t="s">
        <v>20</v>
      </c>
      <c r="S86" s="19" t="s">
        <v>20</v>
      </c>
      <c r="T86" s="19" t="s">
        <v>20</v>
      </c>
      <c r="U86" s="19" t="s">
        <v>20</v>
      </c>
      <c r="V86" s="19" t="s">
        <v>20</v>
      </c>
      <c r="W86" s="19" t="s">
        <v>20</v>
      </c>
      <c r="X86" s="19" t="s">
        <v>20</v>
      </c>
      <c r="Y86" s="19" t="s">
        <v>20</v>
      </c>
      <c r="Z86" s="19" t="s">
        <v>20</v>
      </c>
      <c r="AA86" s="19" t="s">
        <v>20</v>
      </c>
      <c r="AB86" s="19" t="s">
        <v>20</v>
      </c>
      <c r="AC86" s="19" t="s">
        <v>20</v>
      </c>
      <c r="AD86" s="19" t="s">
        <v>20</v>
      </c>
      <c r="AE86" s="19" t="s">
        <v>20</v>
      </c>
      <c r="AF86" s="19" t="s">
        <v>20</v>
      </c>
      <c r="AG86" s="19" t="s">
        <v>20</v>
      </c>
      <c r="AH86" s="19" t="s">
        <v>20</v>
      </c>
      <c r="AI86" s="19" t="s">
        <v>20</v>
      </c>
      <c r="AJ86" s="19" t="s">
        <v>20</v>
      </c>
      <c r="AK86" s="19" t="s">
        <v>20</v>
      </c>
      <c r="AL86" s="20" t="s">
        <v>20</v>
      </c>
      <c r="AM86" s="20" t="s">
        <v>20</v>
      </c>
    </row>
    <row r="87" ht="12.75">
      <c r="A87" s="36" t="s">
        <v>21</v>
      </c>
      <c r="B87" s="22" t="s">
        <v>48</v>
      </c>
      <c r="C87" s="23" t="s">
        <v>20</v>
      </c>
      <c r="D87" s="23">
        <v>1</v>
      </c>
      <c r="E87" s="39"/>
      <c r="F87" s="24">
        <f t="shared" si="20"/>
        <v>1</v>
      </c>
      <c r="G87" s="39"/>
      <c r="H87" s="23" t="s">
        <v>20</v>
      </c>
      <c r="I87" s="23" t="s">
        <v>20</v>
      </c>
      <c r="J87" s="24">
        <f t="shared" si="21"/>
        <v>0</v>
      </c>
      <c r="K87" s="23" t="s">
        <v>20</v>
      </c>
      <c r="L87" s="23" t="s">
        <v>20</v>
      </c>
      <c r="M87" s="23" t="s">
        <v>20</v>
      </c>
      <c r="N87" s="24">
        <f t="shared" si="22"/>
        <v>0</v>
      </c>
      <c r="O87" s="23" t="s">
        <v>20</v>
      </c>
      <c r="P87" s="39">
        <v>1</v>
      </c>
      <c r="Q87" s="39"/>
      <c r="R87" s="24">
        <f t="shared" si="23"/>
        <v>1</v>
      </c>
      <c r="S87" s="23" t="s">
        <v>20</v>
      </c>
      <c r="T87" s="23" t="s">
        <v>20</v>
      </c>
      <c r="U87" s="41" t="s">
        <v>20</v>
      </c>
      <c r="V87" s="24">
        <f t="shared" si="24"/>
        <v>0</v>
      </c>
      <c r="W87" s="23" t="s">
        <v>20</v>
      </c>
      <c r="X87" s="23" t="s">
        <v>20</v>
      </c>
      <c r="Y87" s="39"/>
      <c r="Z87" s="24">
        <f t="shared" si="25"/>
        <v>0</v>
      </c>
      <c r="AA87" s="23" t="s">
        <v>20</v>
      </c>
      <c r="AB87" s="23" t="s">
        <v>20</v>
      </c>
      <c r="AC87" s="23" t="s">
        <v>20</v>
      </c>
      <c r="AD87" s="24">
        <f t="shared" si="26"/>
        <v>0</v>
      </c>
      <c r="AE87" s="39">
        <v>1</v>
      </c>
      <c r="AF87" s="23" t="s">
        <v>20</v>
      </c>
      <c r="AG87" s="23" t="s">
        <v>20</v>
      </c>
      <c r="AH87" s="24">
        <f t="shared" si="27"/>
        <v>1</v>
      </c>
      <c r="AI87" s="23" t="s">
        <v>20</v>
      </c>
      <c r="AJ87" s="23" t="s">
        <v>20</v>
      </c>
      <c r="AK87" s="39"/>
      <c r="AL87" s="26">
        <f t="shared" si="28"/>
        <v>0</v>
      </c>
      <c r="AM87" s="16">
        <f t="shared" si="29"/>
        <v>3</v>
      </c>
    </row>
    <row r="88" ht="12.75">
      <c r="A88" s="37" t="s">
        <v>36</v>
      </c>
      <c r="B88" s="22" t="s">
        <v>48</v>
      </c>
      <c r="C88" s="23" t="s">
        <v>20</v>
      </c>
      <c r="D88" s="23">
        <v>1</v>
      </c>
      <c r="E88" s="39"/>
      <c r="F88" s="24">
        <f t="shared" si="20"/>
        <v>1</v>
      </c>
      <c r="G88" s="39"/>
      <c r="H88" s="23" t="s">
        <v>20</v>
      </c>
      <c r="I88" s="23" t="s">
        <v>20</v>
      </c>
      <c r="J88" s="24">
        <f t="shared" si="21"/>
        <v>0</v>
      </c>
      <c r="K88" s="23" t="s">
        <v>20</v>
      </c>
      <c r="L88" s="23" t="s">
        <v>20</v>
      </c>
      <c r="M88" s="23" t="s">
        <v>20</v>
      </c>
      <c r="N88" s="24">
        <f t="shared" si="22"/>
        <v>0</v>
      </c>
      <c r="O88" s="23" t="s">
        <v>20</v>
      </c>
      <c r="P88" s="39">
        <v>1</v>
      </c>
      <c r="Q88" s="39"/>
      <c r="R88" s="24">
        <f t="shared" si="23"/>
        <v>1</v>
      </c>
      <c r="S88" s="23" t="s">
        <v>20</v>
      </c>
      <c r="T88" s="23" t="s">
        <v>20</v>
      </c>
      <c r="U88" s="41" t="s">
        <v>20</v>
      </c>
      <c r="V88" s="24">
        <f t="shared" si="24"/>
        <v>0</v>
      </c>
      <c r="W88" s="23" t="s">
        <v>20</v>
      </c>
      <c r="X88" s="23" t="s">
        <v>20</v>
      </c>
      <c r="Y88" s="39"/>
      <c r="Z88" s="24">
        <f t="shared" si="25"/>
        <v>0</v>
      </c>
      <c r="AA88" s="23" t="s">
        <v>20</v>
      </c>
      <c r="AB88" s="23" t="s">
        <v>20</v>
      </c>
      <c r="AC88" s="23" t="s">
        <v>20</v>
      </c>
      <c r="AD88" s="24">
        <f t="shared" si="26"/>
        <v>0</v>
      </c>
      <c r="AE88" s="39">
        <v>1</v>
      </c>
      <c r="AF88" s="23" t="s">
        <v>20</v>
      </c>
      <c r="AG88" s="23" t="s">
        <v>20</v>
      </c>
      <c r="AH88" s="24">
        <f t="shared" si="27"/>
        <v>1</v>
      </c>
      <c r="AI88" s="23" t="s">
        <v>20</v>
      </c>
      <c r="AJ88" s="23" t="s">
        <v>20</v>
      </c>
      <c r="AK88" s="39"/>
      <c r="AL88" s="26">
        <f t="shared" si="28"/>
        <v>0</v>
      </c>
      <c r="AM88" s="16">
        <f t="shared" si="29"/>
        <v>3</v>
      </c>
    </row>
    <row r="89" ht="12.75">
      <c r="A89" s="37" t="s">
        <v>37</v>
      </c>
      <c r="B89" s="22" t="s">
        <v>48</v>
      </c>
      <c r="C89" s="23" t="s">
        <v>20</v>
      </c>
      <c r="D89" s="23">
        <v>1</v>
      </c>
      <c r="E89" s="39"/>
      <c r="F89" s="24">
        <f t="shared" si="20"/>
        <v>1</v>
      </c>
      <c r="G89" s="39"/>
      <c r="H89" s="23" t="s">
        <v>20</v>
      </c>
      <c r="I89" s="23">
        <v>1</v>
      </c>
      <c r="J89" s="24">
        <f t="shared" si="21"/>
        <v>1</v>
      </c>
      <c r="K89" s="23" t="s">
        <v>20</v>
      </c>
      <c r="L89" s="23" t="s">
        <v>20</v>
      </c>
      <c r="M89" s="23">
        <v>1</v>
      </c>
      <c r="N89" s="24">
        <f t="shared" si="22"/>
        <v>1</v>
      </c>
      <c r="O89" s="23" t="s">
        <v>20</v>
      </c>
      <c r="P89" s="39">
        <v>1</v>
      </c>
      <c r="Q89" s="39"/>
      <c r="R89" s="24">
        <f t="shared" si="23"/>
        <v>1</v>
      </c>
      <c r="S89" s="23" t="s">
        <v>20</v>
      </c>
      <c r="T89" s="23" t="s">
        <v>20</v>
      </c>
      <c r="U89" s="41">
        <v>1</v>
      </c>
      <c r="V89" s="24">
        <f t="shared" si="24"/>
        <v>1</v>
      </c>
      <c r="W89" s="23" t="s">
        <v>20</v>
      </c>
      <c r="X89" s="23" t="s">
        <v>20</v>
      </c>
      <c r="Y89" s="39">
        <v>1</v>
      </c>
      <c r="Z89" s="24">
        <f t="shared" si="25"/>
        <v>1</v>
      </c>
      <c r="AA89" s="23" t="s">
        <v>20</v>
      </c>
      <c r="AB89" s="23" t="s">
        <v>20</v>
      </c>
      <c r="AC89" s="23">
        <v>2</v>
      </c>
      <c r="AD89" s="24">
        <f t="shared" si="26"/>
        <v>2</v>
      </c>
      <c r="AE89" s="39"/>
      <c r="AF89" s="23">
        <v>1</v>
      </c>
      <c r="AG89" s="23" t="s">
        <v>20</v>
      </c>
      <c r="AH89" s="24">
        <f t="shared" si="27"/>
        <v>1</v>
      </c>
      <c r="AI89" s="23" t="s">
        <v>20</v>
      </c>
      <c r="AJ89" s="23" t="s">
        <v>20</v>
      </c>
      <c r="AK89" s="39"/>
      <c r="AL89" s="26">
        <f t="shared" si="28"/>
        <v>0</v>
      </c>
      <c r="AM89" s="16">
        <f t="shared" si="29"/>
        <v>9</v>
      </c>
    </row>
    <row r="90" ht="12.75">
      <c r="A90" s="37" t="s">
        <v>43</v>
      </c>
      <c r="B90" s="22" t="s">
        <v>48</v>
      </c>
      <c r="C90" s="23" t="s">
        <v>20</v>
      </c>
      <c r="D90" s="23">
        <v>1</v>
      </c>
      <c r="E90" s="39"/>
      <c r="F90" s="24">
        <f t="shared" si="20"/>
        <v>1</v>
      </c>
      <c r="G90" s="39"/>
      <c r="H90" s="23" t="s">
        <v>20</v>
      </c>
      <c r="I90" s="23" t="s">
        <v>20</v>
      </c>
      <c r="J90" s="24">
        <f t="shared" si="21"/>
        <v>0</v>
      </c>
      <c r="K90" s="23" t="s">
        <v>20</v>
      </c>
      <c r="L90" s="23" t="s">
        <v>20</v>
      </c>
      <c r="M90" s="23">
        <v>1</v>
      </c>
      <c r="N90" s="24">
        <f t="shared" si="22"/>
        <v>1</v>
      </c>
      <c r="O90" s="23" t="s">
        <v>20</v>
      </c>
      <c r="P90" s="39">
        <v>1</v>
      </c>
      <c r="Q90" s="39"/>
      <c r="R90" s="24">
        <f t="shared" si="23"/>
        <v>1</v>
      </c>
      <c r="S90" s="23" t="s">
        <v>20</v>
      </c>
      <c r="T90" s="23" t="s">
        <v>20</v>
      </c>
      <c r="U90" s="41">
        <v>1</v>
      </c>
      <c r="V90" s="24">
        <f t="shared" si="24"/>
        <v>1</v>
      </c>
      <c r="W90" s="23" t="s">
        <v>20</v>
      </c>
      <c r="X90" s="23" t="s">
        <v>20</v>
      </c>
      <c r="Y90" s="39">
        <v>1</v>
      </c>
      <c r="Z90" s="24">
        <f t="shared" si="25"/>
        <v>1</v>
      </c>
      <c r="AA90" s="23" t="s">
        <v>20</v>
      </c>
      <c r="AB90" s="23" t="s">
        <v>20</v>
      </c>
      <c r="AC90" s="23" t="s">
        <v>20</v>
      </c>
      <c r="AD90" s="24">
        <f t="shared" si="26"/>
        <v>0</v>
      </c>
      <c r="AE90" s="39"/>
      <c r="AF90" s="23">
        <v>1</v>
      </c>
      <c r="AG90" s="23">
        <v>1</v>
      </c>
      <c r="AH90" s="24">
        <f t="shared" si="27"/>
        <v>2</v>
      </c>
      <c r="AI90" s="23" t="s">
        <v>20</v>
      </c>
      <c r="AJ90" s="23" t="s">
        <v>20</v>
      </c>
      <c r="AK90" s="39"/>
      <c r="AL90" s="26">
        <f t="shared" si="28"/>
        <v>0</v>
      </c>
      <c r="AM90" s="16">
        <f t="shared" si="29"/>
        <v>7</v>
      </c>
    </row>
    <row r="91" ht="12.75">
      <c r="A91" s="37" t="s">
        <v>44</v>
      </c>
      <c r="B91" s="22" t="s">
        <v>48</v>
      </c>
      <c r="C91" s="23" t="s">
        <v>20</v>
      </c>
      <c r="D91" s="23">
        <v>1</v>
      </c>
      <c r="E91" s="39"/>
      <c r="F91" s="24">
        <f t="shared" si="20"/>
        <v>1</v>
      </c>
      <c r="G91" s="39"/>
      <c r="H91" s="23" t="s">
        <v>20</v>
      </c>
      <c r="I91" s="23">
        <v>1</v>
      </c>
      <c r="J91" s="24">
        <f t="shared" si="21"/>
        <v>1</v>
      </c>
      <c r="K91" s="23" t="s">
        <v>20</v>
      </c>
      <c r="L91" s="23" t="s">
        <v>20</v>
      </c>
      <c r="M91" s="23"/>
      <c r="N91" s="24">
        <f t="shared" si="22"/>
        <v>0</v>
      </c>
      <c r="O91" s="23" t="s">
        <v>20</v>
      </c>
      <c r="P91" s="39">
        <v>1</v>
      </c>
      <c r="Q91" s="39">
        <v>1</v>
      </c>
      <c r="R91" s="24">
        <f t="shared" si="23"/>
        <v>2</v>
      </c>
      <c r="S91" s="23" t="s">
        <v>20</v>
      </c>
      <c r="T91" s="23" t="s">
        <v>20</v>
      </c>
      <c r="U91" s="41" t="s">
        <v>20</v>
      </c>
      <c r="V91" s="24">
        <f t="shared" si="24"/>
        <v>0</v>
      </c>
      <c r="W91" s="23" t="s">
        <v>20</v>
      </c>
      <c r="X91" s="23" t="s">
        <v>20</v>
      </c>
      <c r="Y91" s="39">
        <v>1</v>
      </c>
      <c r="Z91" s="24">
        <f t="shared" si="25"/>
        <v>1</v>
      </c>
      <c r="AA91" s="23" t="s">
        <v>20</v>
      </c>
      <c r="AB91" s="23" t="s">
        <v>20</v>
      </c>
      <c r="AC91" s="23">
        <v>1</v>
      </c>
      <c r="AD91" s="24">
        <f t="shared" si="26"/>
        <v>1</v>
      </c>
      <c r="AE91" s="39"/>
      <c r="AF91" s="23" t="s">
        <v>20</v>
      </c>
      <c r="AG91" s="23" t="s">
        <v>20</v>
      </c>
      <c r="AH91" s="24">
        <f t="shared" si="27"/>
        <v>0</v>
      </c>
      <c r="AI91" s="23" t="s">
        <v>20</v>
      </c>
      <c r="AJ91" s="23">
        <v>1</v>
      </c>
      <c r="AK91" s="39"/>
      <c r="AL91" s="26">
        <f t="shared" si="28"/>
        <v>1</v>
      </c>
      <c r="AM91" s="16">
        <f t="shared" si="29"/>
        <v>7</v>
      </c>
    </row>
    <row r="92" ht="12.75">
      <c r="A92" s="37" t="s">
        <v>45</v>
      </c>
      <c r="B92" s="22" t="s">
        <v>48</v>
      </c>
      <c r="C92" s="23" t="s">
        <v>20</v>
      </c>
      <c r="D92" s="23" t="s">
        <v>20</v>
      </c>
      <c r="E92" s="39"/>
      <c r="F92" s="24">
        <f t="shared" si="20"/>
        <v>0</v>
      </c>
      <c r="G92" s="39"/>
      <c r="H92" s="23" t="s">
        <v>20</v>
      </c>
      <c r="I92" s="23" t="s">
        <v>20</v>
      </c>
      <c r="J92" s="24">
        <f t="shared" si="21"/>
        <v>0</v>
      </c>
      <c r="K92" s="23" t="s">
        <v>20</v>
      </c>
      <c r="L92" s="23" t="s">
        <v>20</v>
      </c>
      <c r="M92" s="23" t="s">
        <v>20</v>
      </c>
      <c r="N92" s="24">
        <f t="shared" si="22"/>
        <v>0</v>
      </c>
      <c r="O92" s="23" t="s">
        <v>20</v>
      </c>
      <c r="P92" s="39">
        <v>1</v>
      </c>
      <c r="Q92" s="39"/>
      <c r="R92" s="24">
        <f t="shared" si="23"/>
        <v>1</v>
      </c>
      <c r="S92" s="23" t="s">
        <v>20</v>
      </c>
      <c r="T92" s="23" t="s">
        <v>20</v>
      </c>
      <c r="U92" s="41" t="s">
        <v>20</v>
      </c>
      <c r="V92" s="24">
        <f t="shared" si="24"/>
        <v>0</v>
      </c>
      <c r="W92" s="23" t="s">
        <v>20</v>
      </c>
      <c r="X92" s="23" t="s">
        <v>20</v>
      </c>
      <c r="Y92" s="39"/>
      <c r="Z92" s="24">
        <f t="shared" si="25"/>
        <v>0</v>
      </c>
      <c r="AA92" s="23" t="s">
        <v>20</v>
      </c>
      <c r="AB92" s="23" t="s">
        <v>20</v>
      </c>
      <c r="AC92" s="23" t="s">
        <v>20</v>
      </c>
      <c r="AD92" s="24">
        <f t="shared" si="26"/>
        <v>0</v>
      </c>
      <c r="AE92" s="39"/>
      <c r="AF92" s="23" t="s">
        <v>20</v>
      </c>
      <c r="AG92" s="23" t="s">
        <v>20</v>
      </c>
      <c r="AH92" s="24">
        <f t="shared" si="27"/>
        <v>0</v>
      </c>
      <c r="AI92" s="23" t="s">
        <v>20</v>
      </c>
      <c r="AJ92" s="23">
        <v>1</v>
      </c>
      <c r="AK92" s="39"/>
      <c r="AL92" s="26">
        <f t="shared" si="28"/>
        <v>1</v>
      </c>
      <c r="AM92" s="16">
        <f t="shared" si="29"/>
        <v>2</v>
      </c>
    </row>
    <row r="93" ht="12.75">
      <c r="A93" s="37" t="s">
        <v>46</v>
      </c>
      <c r="B93" s="22" t="s">
        <v>48</v>
      </c>
      <c r="C93" s="23" t="s">
        <v>20</v>
      </c>
      <c r="D93" s="23">
        <v>1</v>
      </c>
      <c r="E93" s="39"/>
      <c r="F93" s="24">
        <f t="shared" si="20"/>
        <v>1</v>
      </c>
      <c r="G93" s="39"/>
      <c r="H93" s="23" t="s">
        <v>20</v>
      </c>
      <c r="I93" s="23" t="s">
        <v>20</v>
      </c>
      <c r="J93" s="24">
        <f t="shared" si="21"/>
        <v>0</v>
      </c>
      <c r="K93" s="23" t="s">
        <v>20</v>
      </c>
      <c r="L93" s="23" t="s">
        <v>20</v>
      </c>
      <c r="M93" s="23" t="s">
        <v>20</v>
      </c>
      <c r="N93" s="24">
        <f t="shared" si="22"/>
        <v>0</v>
      </c>
      <c r="O93" s="23" t="s">
        <v>20</v>
      </c>
      <c r="P93" s="39">
        <v>1</v>
      </c>
      <c r="Q93" s="39"/>
      <c r="R93" s="24">
        <f t="shared" si="23"/>
        <v>1</v>
      </c>
      <c r="S93" s="23" t="s">
        <v>20</v>
      </c>
      <c r="T93" s="23" t="s">
        <v>20</v>
      </c>
      <c r="U93" s="41" t="s">
        <v>20</v>
      </c>
      <c r="V93" s="24">
        <f t="shared" si="24"/>
        <v>0</v>
      </c>
      <c r="W93" s="23" t="s">
        <v>20</v>
      </c>
      <c r="X93" s="23" t="s">
        <v>20</v>
      </c>
      <c r="Y93" s="39"/>
      <c r="Z93" s="24">
        <f t="shared" si="25"/>
        <v>0</v>
      </c>
      <c r="AA93" s="23" t="s">
        <v>20</v>
      </c>
      <c r="AB93" s="23" t="s">
        <v>20</v>
      </c>
      <c r="AC93" s="23" t="s">
        <v>20</v>
      </c>
      <c r="AD93" s="24">
        <f t="shared" si="26"/>
        <v>0</v>
      </c>
      <c r="AE93" s="39"/>
      <c r="AF93" s="23">
        <v>1</v>
      </c>
      <c r="AG93" s="23" t="s">
        <v>20</v>
      </c>
      <c r="AH93" s="24">
        <f t="shared" si="27"/>
        <v>1</v>
      </c>
      <c r="AI93" s="23" t="s">
        <v>20</v>
      </c>
      <c r="AJ93" s="23" t="s">
        <v>20</v>
      </c>
      <c r="AK93" s="39"/>
      <c r="AL93" s="26">
        <f t="shared" si="28"/>
        <v>0</v>
      </c>
      <c r="AM93" s="16">
        <f t="shared" si="29"/>
        <v>3</v>
      </c>
    </row>
    <row r="94" ht="12.75">
      <c r="A94" s="37" t="s">
        <v>38</v>
      </c>
      <c r="B94" s="22" t="s">
        <v>48</v>
      </c>
      <c r="C94" s="23" t="s">
        <v>20</v>
      </c>
      <c r="D94" s="23">
        <v>1</v>
      </c>
      <c r="E94" s="39"/>
      <c r="F94" s="24">
        <f t="shared" si="20"/>
        <v>1</v>
      </c>
      <c r="G94" s="39"/>
      <c r="H94" s="23" t="s">
        <v>20</v>
      </c>
      <c r="I94" s="23" t="s">
        <v>20</v>
      </c>
      <c r="J94" s="24">
        <f t="shared" si="21"/>
        <v>0</v>
      </c>
      <c r="K94" s="23" t="s">
        <v>20</v>
      </c>
      <c r="L94" s="23" t="s">
        <v>20</v>
      </c>
      <c r="M94" s="23" t="s">
        <v>20</v>
      </c>
      <c r="N94" s="24">
        <f t="shared" si="22"/>
        <v>0</v>
      </c>
      <c r="O94" s="23" t="s">
        <v>20</v>
      </c>
      <c r="P94" s="39">
        <v>1</v>
      </c>
      <c r="Q94" s="39"/>
      <c r="R94" s="24">
        <f t="shared" si="23"/>
        <v>1</v>
      </c>
      <c r="S94" s="23" t="s">
        <v>20</v>
      </c>
      <c r="T94" s="23" t="s">
        <v>20</v>
      </c>
      <c r="U94" s="41" t="s">
        <v>20</v>
      </c>
      <c r="V94" s="24">
        <f t="shared" si="24"/>
        <v>0</v>
      </c>
      <c r="W94" s="23" t="s">
        <v>20</v>
      </c>
      <c r="X94" s="23" t="s">
        <v>20</v>
      </c>
      <c r="Y94" s="39"/>
      <c r="Z94" s="24">
        <f t="shared" si="25"/>
        <v>0</v>
      </c>
      <c r="AA94" s="23" t="s">
        <v>20</v>
      </c>
      <c r="AB94" s="23" t="s">
        <v>20</v>
      </c>
      <c r="AC94" s="23" t="s">
        <v>20</v>
      </c>
      <c r="AD94" s="24">
        <f t="shared" si="26"/>
        <v>0</v>
      </c>
      <c r="AE94" s="39">
        <v>1</v>
      </c>
      <c r="AF94" s="23" t="s">
        <v>20</v>
      </c>
      <c r="AG94" s="23" t="s">
        <v>20</v>
      </c>
      <c r="AH94" s="24">
        <f t="shared" si="27"/>
        <v>1</v>
      </c>
      <c r="AI94" s="23" t="s">
        <v>20</v>
      </c>
      <c r="AJ94" s="23" t="s">
        <v>20</v>
      </c>
      <c r="AK94" s="39"/>
      <c r="AL94" s="26">
        <f t="shared" si="28"/>
        <v>0</v>
      </c>
      <c r="AM94" s="16">
        <f t="shared" si="29"/>
        <v>3</v>
      </c>
    </row>
    <row r="95" ht="12.75">
      <c r="A95" s="37" t="s">
        <v>49</v>
      </c>
      <c r="B95" s="22" t="s">
        <v>48</v>
      </c>
      <c r="C95" s="23" t="s">
        <v>20</v>
      </c>
      <c r="D95" s="23" t="s">
        <v>20</v>
      </c>
      <c r="E95" s="39"/>
      <c r="F95" s="24">
        <f t="shared" si="20"/>
        <v>0</v>
      </c>
      <c r="G95" s="39"/>
      <c r="H95" s="23" t="s">
        <v>20</v>
      </c>
      <c r="I95" s="23" t="s">
        <v>20</v>
      </c>
      <c r="J95" s="24">
        <f t="shared" si="21"/>
        <v>0</v>
      </c>
      <c r="K95" s="23" t="s">
        <v>20</v>
      </c>
      <c r="L95" s="23" t="s">
        <v>20</v>
      </c>
      <c r="M95" s="23" t="s">
        <v>20</v>
      </c>
      <c r="N95" s="24">
        <f t="shared" si="22"/>
        <v>0</v>
      </c>
      <c r="O95" s="23" t="s">
        <v>20</v>
      </c>
      <c r="P95" s="39">
        <v>1</v>
      </c>
      <c r="Q95" s="39"/>
      <c r="R95" s="24">
        <f t="shared" si="23"/>
        <v>1</v>
      </c>
      <c r="S95" s="23" t="s">
        <v>20</v>
      </c>
      <c r="T95" s="23" t="s">
        <v>20</v>
      </c>
      <c r="U95" s="41" t="s">
        <v>20</v>
      </c>
      <c r="V95" s="24">
        <f t="shared" si="24"/>
        <v>0</v>
      </c>
      <c r="W95" s="23" t="s">
        <v>20</v>
      </c>
      <c r="X95" s="23" t="s">
        <v>20</v>
      </c>
      <c r="Y95" s="39"/>
      <c r="Z95" s="24">
        <f t="shared" si="25"/>
        <v>0</v>
      </c>
      <c r="AA95" s="23" t="s">
        <v>20</v>
      </c>
      <c r="AB95" s="23" t="s">
        <v>20</v>
      </c>
      <c r="AC95" s="23" t="s">
        <v>20</v>
      </c>
      <c r="AD95" s="24">
        <f t="shared" si="26"/>
        <v>0</v>
      </c>
      <c r="AE95" s="39">
        <v>1</v>
      </c>
      <c r="AF95" s="23" t="s">
        <v>20</v>
      </c>
      <c r="AG95" s="23" t="s">
        <v>20</v>
      </c>
      <c r="AH95" s="24">
        <f t="shared" si="27"/>
        <v>1</v>
      </c>
      <c r="AI95" s="23" t="s">
        <v>20</v>
      </c>
      <c r="AJ95" s="23" t="s">
        <v>20</v>
      </c>
      <c r="AK95" s="39"/>
      <c r="AL95" s="26">
        <f t="shared" si="28"/>
        <v>0</v>
      </c>
      <c r="AM95" s="16">
        <f t="shared" si="29"/>
        <v>2</v>
      </c>
    </row>
    <row r="96" ht="12.75">
      <c r="A96" s="37" t="s">
        <v>39</v>
      </c>
      <c r="B96" s="22" t="s">
        <v>48</v>
      </c>
      <c r="C96" s="23" t="s">
        <v>20</v>
      </c>
      <c r="D96" s="23">
        <v>1</v>
      </c>
      <c r="E96" s="39"/>
      <c r="F96" s="24">
        <f t="shared" si="20"/>
        <v>1</v>
      </c>
      <c r="G96" s="39"/>
      <c r="H96" s="23" t="s">
        <v>20</v>
      </c>
      <c r="I96" s="23" t="s">
        <v>20</v>
      </c>
      <c r="J96" s="24">
        <f t="shared" si="21"/>
        <v>0</v>
      </c>
      <c r="K96" s="23" t="s">
        <v>20</v>
      </c>
      <c r="L96" s="23" t="s">
        <v>20</v>
      </c>
      <c r="M96" s="23" t="s">
        <v>20</v>
      </c>
      <c r="N96" s="24">
        <f t="shared" si="22"/>
        <v>0</v>
      </c>
      <c r="O96" s="23" t="s">
        <v>20</v>
      </c>
      <c r="P96" s="39">
        <v>1</v>
      </c>
      <c r="Q96" s="39"/>
      <c r="R96" s="24">
        <f t="shared" si="23"/>
        <v>1</v>
      </c>
      <c r="S96" s="23" t="s">
        <v>20</v>
      </c>
      <c r="T96" s="23" t="s">
        <v>20</v>
      </c>
      <c r="U96" s="41" t="s">
        <v>20</v>
      </c>
      <c r="V96" s="24">
        <f t="shared" si="24"/>
        <v>0</v>
      </c>
      <c r="W96" s="23" t="s">
        <v>20</v>
      </c>
      <c r="X96" s="23" t="s">
        <v>20</v>
      </c>
      <c r="Y96" s="39">
        <v>1</v>
      </c>
      <c r="Z96" s="24">
        <f t="shared" si="25"/>
        <v>1</v>
      </c>
      <c r="AA96" s="23" t="s">
        <v>20</v>
      </c>
      <c r="AB96" s="23" t="s">
        <v>20</v>
      </c>
      <c r="AC96" s="23" t="s">
        <v>20</v>
      </c>
      <c r="AD96" s="24">
        <f t="shared" si="26"/>
        <v>0</v>
      </c>
      <c r="AE96" s="39"/>
      <c r="AF96" s="23" t="s">
        <v>20</v>
      </c>
      <c r="AG96" s="23" t="s">
        <v>20</v>
      </c>
      <c r="AH96" s="24">
        <f t="shared" si="27"/>
        <v>0</v>
      </c>
      <c r="AI96" s="23" t="s">
        <v>20</v>
      </c>
      <c r="AJ96" s="23">
        <v>1</v>
      </c>
      <c r="AK96" s="39"/>
      <c r="AL96" s="26">
        <f t="shared" si="28"/>
        <v>1</v>
      </c>
      <c r="AM96" s="16">
        <f t="shared" si="29"/>
        <v>4</v>
      </c>
    </row>
    <row r="97" ht="12.75">
      <c r="A97" s="37" t="s">
        <v>40</v>
      </c>
      <c r="B97" s="22" t="s">
        <v>48</v>
      </c>
      <c r="C97" s="23" t="s">
        <v>20</v>
      </c>
      <c r="D97" s="23">
        <v>1</v>
      </c>
      <c r="E97" s="39"/>
      <c r="F97" s="24">
        <f t="shared" si="20"/>
        <v>1</v>
      </c>
      <c r="G97" s="39"/>
      <c r="H97" s="23" t="s">
        <v>20</v>
      </c>
      <c r="I97" s="23" t="s">
        <v>20</v>
      </c>
      <c r="J97" s="24">
        <f t="shared" si="21"/>
        <v>0</v>
      </c>
      <c r="K97" s="23" t="s">
        <v>20</v>
      </c>
      <c r="L97" s="23" t="s">
        <v>20</v>
      </c>
      <c r="M97" s="23" t="s">
        <v>20</v>
      </c>
      <c r="N97" s="24">
        <f t="shared" si="22"/>
        <v>0</v>
      </c>
      <c r="O97" s="23" t="s">
        <v>20</v>
      </c>
      <c r="P97" s="39">
        <v>1</v>
      </c>
      <c r="Q97" s="39"/>
      <c r="R97" s="24">
        <f t="shared" si="23"/>
        <v>1</v>
      </c>
      <c r="S97" s="23" t="s">
        <v>20</v>
      </c>
      <c r="T97" s="23" t="s">
        <v>20</v>
      </c>
      <c r="U97" s="41" t="s">
        <v>20</v>
      </c>
      <c r="V97" s="24">
        <f t="shared" si="24"/>
        <v>0</v>
      </c>
      <c r="W97" s="23" t="s">
        <v>20</v>
      </c>
      <c r="X97" s="23" t="s">
        <v>20</v>
      </c>
      <c r="Y97" s="39"/>
      <c r="Z97" s="24">
        <f t="shared" si="25"/>
        <v>0</v>
      </c>
      <c r="AA97" s="23" t="s">
        <v>20</v>
      </c>
      <c r="AB97" s="23" t="s">
        <v>20</v>
      </c>
      <c r="AC97" s="23" t="s">
        <v>20</v>
      </c>
      <c r="AD97" s="24">
        <f t="shared" si="26"/>
        <v>0</v>
      </c>
      <c r="AE97" s="39"/>
      <c r="AF97" s="23" t="s">
        <v>20</v>
      </c>
      <c r="AG97" s="23" t="s">
        <v>20</v>
      </c>
      <c r="AH97" s="24">
        <f t="shared" si="27"/>
        <v>0</v>
      </c>
      <c r="AI97" s="23" t="s">
        <v>20</v>
      </c>
      <c r="AJ97" s="23">
        <v>1</v>
      </c>
      <c r="AK97" s="39"/>
      <c r="AL97" s="26">
        <f t="shared" si="28"/>
        <v>1</v>
      </c>
      <c r="AM97" s="16">
        <f t="shared" si="29"/>
        <v>3</v>
      </c>
    </row>
    <row r="98" ht="12.75">
      <c r="A98" s="37" t="s">
        <v>50</v>
      </c>
      <c r="B98" s="22" t="s">
        <v>48</v>
      </c>
      <c r="C98" s="23" t="s">
        <v>20</v>
      </c>
      <c r="D98" s="23" t="s">
        <v>20</v>
      </c>
      <c r="E98" s="39">
        <v>1</v>
      </c>
      <c r="F98" s="24">
        <f t="shared" si="20"/>
        <v>1</v>
      </c>
      <c r="G98" s="39"/>
      <c r="H98" s="23" t="s">
        <v>20</v>
      </c>
      <c r="I98" s="23" t="s">
        <v>20</v>
      </c>
      <c r="J98" s="24">
        <f t="shared" si="21"/>
        <v>0</v>
      </c>
      <c r="K98" s="23" t="s">
        <v>20</v>
      </c>
      <c r="L98" s="23" t="s">
        <v>20</v>
      </c>
      <c r="M98" s="23" t="s">
        <v>20</v>
      </c>
      <c r="N98" s="24">
        <f t="shared" si="22"/>
        <v>0</v>
      </c>
      <c r="O98" s="23" t="s">
        <v>20</v>
      </c>
      <c r="P98" s="39">
        <v>1</v>
      </c>
      <c r="Q98" s="39"/>
      <c r="R98" s="24">
        <f t="shared" si="23"/>
        <v>1</v>
      </c>
      <c r="S98" s="23" t="s">
        <v>20</v>
      </c>
      <c r="T98" s="23" t="s">
        <v>20</v>
      </c>
      <c r="U98" s="41" t="s">
        <v>20</v>
      </c>
      <c r="V98" s="24">
        <f t="shared" si="24"/>
        <v>0</v>
      </c>
      <c r="W98" s="23" t="s">
        <v>20</v>
      </c>
      <c r="X98" s="23" t="s">
        <v>20</v>
      </c>
      <c r="Y98" s="39"/>
      <c r="Z98" s="24">
        <f t="shared" si="25"/>
        <v>0</v>
      </c>
      <c r="AA98" s="23" t="s">
        <v>20</v>
      </c>
      <c r="AB98" s="23" t="s">
        <v>20</v>
      </c>
      <c r="AC98" s="23" t="s">
        <v>20</v>
      </c>
      <c r="AD98" s="24">
        <f t="shared" si="26"/>
        <v>0</v>
      </c>
      <c r="AE98" s="39"/>
      <c r="AF98" s="23" t="s">
        <v>20</v>
      </c>
      <c r="AG98" s="23" t="s">
        <v>20</v>
      </c>
      <c r="AH98" s="24">
        <f t="shared" si="27"/>
        <v>0</v>
      </c>
      <c r="AI98" s="23" t="s">
        <v>20</v>
      </c>
      <c r="AJ98" s="23">
        <v>1</v>
      </c>
      <c r="AK98" s="39"/>
      <c r="AL98" s="26">
        <f t="shared" si="28"/>
        <v>1</v>
      </c>
      <c r="AM98" s="16">
        <f t="shared" si="29"/>
        <v>3</v>
      </c>
    </row>
    <row r="99" ht="12.75">
      <c r="A99" s="37" t="s">
        <v>47</v>
      </c>
      <c r="B99" s="22" t="s">
        <v>48</v>
      </c>
      <c r="C99" s="23" t="s">
        <v>20</v>
      </c>
      <c r="D99" s="23">
        <v>1</v>
      </c>
      <c r="E99" s="39"/>
      <c r="F99" s="24">
        <f t="shared" si="20"/>
        <v>1</v>
      </c>
      <c r="G99" s="39"/>
      <c r="H99" s="23" t="s">
        <v>20</v>
      </c>
      <c r="I99" s="23" t="s">
        <v>20</v>
      </c>
      <c r="J99" s="24">
        <f t="shared" si="21"/>
        <v>0</v>
      </c>
      <c r="K99" s="23" t="s">
        <v>20</v>
      </c>
      <c r="L99" s="23" t="s">
        <v>20</v>
      </c>
      <c r="M99" s="23" t="s">
        <v>20</v>
      </c>
      <c r="N99" s="24">
        <f t="shared" si="22"/>
        <v>0</v>
      </c>
      <c r="O99" s="23" t="s">
        <v>20</v>
      </c>
      <c r="P99" s="39">
        <v>1</v>
      </c>
      <c r="Q99" s="39">
        <v>1</v>
      </c>
      <c r="R99" s="24">
        <f t="shared" si="23"/>
        <v>2</v>
      </c>
      <c r="S99" s="23" t="s">
        <v>20</v>
      </c>
      <c r="T99" s="23" t="s">
        <v>20</v>
      </c>
      <c r="U99" s="41" t="s">
        <v>20</v>
      </c>
      <c r="V99" s="24">
        <f t="shared" si="24"/>
        <v>0</v>
      </c>
      <c r="W99" s="23" t="s">
        <v>20</v>
      </c>
      <c r="X99" s="23" t="s">
        <v>20</v>
      </c>
      <c r="Y99" s="39"/>
      <c r="Z99" s="24">
        <f t="shared" si="25"/>
        <v>0</v>
      </c>
      <c r="AA99" s="23" t="s">
        <v>20</v>
      </c>
      <c r="AB99" s="23" t="s">
        <v>20</v>
      </c>
      <c r="AC99" s="23" t="s">
        <v>20</v>
      </c>
      <c r="AD99" s="24">
        <f t="shared" si="26"/>
        <v>0</v>
      </c>
      <c r="AE99" s="23"/>
      <c r="AF99" s="23" t="s">
        <v>20</v>
      </c>
      <c r="AG99" s="23">
        <v>1</v>
      </c>
      <c r="AH99" s="24">
        <f t="shared" si="27"/>
        <v>1</v>
      </c>
      <c r="AI99" s="23" t="s">
        <v>20</v>
      </c>
      <c r="AJ99" s="23">
        <v>1</v>
      </c>
      <c r="AK99" s="39">
        <v>1</v>
      </c>
      <c r="AL99" s="26">
        <f t="shared" si="28"/>
        <v>2</v>
      </c>
      <c r="AM99" s="16">
        <f t="shared" si="29"/>
        <v>6</v>
      </c>
    </row>
    <row r="100" ht="12.75">
      <c r="A100" s="37" t="s">
        <v>26</v>
      </c>
      <c r="B100" s="22" t="s">
        <v>48</v>
      </c>
      <c r="C100" s="23" t="s">
        <v>20</v>
      </c>
      <c r="D100" s="23" t="s">
        <v>20</v>
      </c>
      <c r="E100" s="39"/>
      <c r="F100" s="24">
        <f t="shared" ref="F100:F163" si="30">SUM(C100,D100,E100)</f>
        <v>0</v>
      </c>
      <c r="G100" s="39"/>
      <c r="H100" s="23" t="s">
        <v>20</v>
      </c>
      <c r="I100" s="23" t="s">
        <v>20</v>
      </c>
      <c r="J100" s="24">
        <f t="shared" ref="J100:J163" si="31">SUM(G100,H100,I100)</f>
        <v>0</v>
      </c>
      <c r="K100" s="23" t="s">
        <v>20</v>
      </c>
      <c r="L100" s="23" t="s">
        <v>20</v>
      </c>
      <c r="M100" s="23">
        <v>1</v>
      </c>
      <c r="N100" s="24">
        <f t="shared" ref="N100:N163" si="32">SUM(K100,L100,M100)</f>
        <v>1</v>
      </c>
      <c r="O100" s="23" t="s">
        <v>20</v>
      </c>
      <c r="P100" s="39"/>
      <c r="Q100" s="39"/>
      <c r="R100" s="24">
        <f t="shared" ref="R100:R163" si="33">SUM(O100,P100,Q100)</f>
        <v>0</v>
      </c>
      <c r="S100" s="23" t="s">
        <v>20</v>
      </c>
      <c r="T100" s="23" t="s">
        <v>20</v>
      </c>
      <c r="U100" s="41" t="s">
        <v>20</v>
      </c>
      <c r="V100" s="24">
        <f t="shared" ref="V100:V163" si="34">SUM(S100,T100,U100)</f>
        <v>0</v>
      </c>
      <c r="W100" s="23" t="s">
        <v>20</v>
      </c>
      <c r="X100" s="23" t="s">
        <v>20</v>
      </c>
      <c r="Y100" s="23">
        <v>1</v>
      </c>
      <c r="Z100" s="24">
        <f t="shared" ref="Z100:Z163" si="35">SUM(W100,X100,Y100)</f>
        <v>1</v>
      </c>
      <c r="AA100" s="23" t="s">
        <v>20</v>
      </c>
      <c r="AB100" s="23" t="s">
        <v>20</v>
      </c>
      <c r="AC100" s="23" t="s">
        <v>20</v>
      </c>
      <c r="AD100" s="24">
        <f t="shared" ref="AD100:AD163" si="36">SUM(AA100,AB100,AC100)</f>
        <v>0</v>
      </c>
      <c r="AE100" s="23" t="s">
        <v>20</v>
      </c>
      <c r="AF100" s="23" t="s">
        <v>20</v>
      </c>
      <c r="AG100" s="23">
        <v>1</v>
      </c>
      <c r="AH100" s="24">
        <f t="shared" ref="AH100:AH163" si="37">SUM(AE100,AF100,AG100)</f>
        <v>1</v>
      </c>
      <c r="AI100" s="23" t="s">
        <v>20</v>
      </c>
      <c r="AJ100" s="23" t="s">
        <v>20</v>
      </c>
      <c r="AK100" s="39"/>
      <c r="AL100" s="26">
        <f t="shared" ref="AL100:AL163" si="38">SUM(AI100,AJ100,AK100)</f>
        <v>0</v>
      </c>
      <c r="AM100" s="16">
        <f t="shared" ref="AM100:AM163" si="39">SUM(F100,J100,N100,R100,V100,Z100,AD100,AH100,AL100)</f>
        <v>3</v>
      </c>
    </row>
    <row r="101" ht="12.75">
      <c r="A101" s="37" t="s">
        <v>51</v>
      </c>
      <c r="B101" s="22" t="s">
        <v>48</v>
      </c>
      <c r="C101" s="23" t="s">
        <v>20</v>
      </c>
      <c r="D101" s="23" t="s">
        <v>20</v>
      </c>
      <c r="E101" s="39"/>
      <c r="F101" s="24">
        <f t="shared" si="30"/>
        <v>0</v>
      </c>
      <c r="G101" s="39"/>
      <c r="H101" s="23" t="s">
        <v>20</v>
      </c>
      <c r="I101" s="23" t="s">
        <v>20</v>
      </c>
      <c r="J101" s="24">
        <f t="shared" si="31"/>
        <v>0</v>
      </c>
      <c r="K101" s="23" t="s">
        <v>20</v>
      </c>
      <c r="L101" s="23" t="s">
        <v>20</v>
      </c>
      <c r="M101" s="23" t="s">
        <v>20</v>
      </c>
      <c r="N101" s="24">
        <f t="shared" si="32"/>
        <v>0</v>
      </c>
      <c r="O101" s="23" t="s">
        <v>20</v>
      </c>
      <c r="P101" s="39"/>
      <c r="Q101" s="39"/>
      <c r="R101" s="24">
        <f t="shared" si="33"/>
        <v>0</v>
      </c>
      <c r="S101" s="23"/>
      <c r="T101" s="23"/>
      <c r="U101" s="23"/>
      <c r="V101" s="24">
        <f t="shared" si="34"/>
        <v>0</v>
      </c>
      <c r="W101" s="23"/>
      <c r="X101" s="23"/>
      <c r="Y101" s="23"/>
      <c r="Z101" s="24">
        <f t="shared" si="35"/>
        <v>0</v>
      </c>
      <c r="AA101" s="23"/>
      <c r="AB101" s="23"/>
      <c r="AC101" s="23"/>
      <c r="AD101" s="24">
        <f t="shared" si="36"/>
        <v>0</v>
      </c>
      <c r="AE101" s="23"/>
      <c r="AF101" s="23"/>
      <c r="AG101" s="23"/>
      <c r="AH101" s="24">
        <f t="shared" si="37"/>
        <v>0</v>
      </c>
      <c r="AI101" s="23" t="s">
        <v>20</v>
      </c>
      <c r="AJ101" s="23" t="s">
        <v>20</v>
      </c>
      <c r="AK101" s="39"/>
      <c r="AL101" s="26">
        <f t="shared" si="38"/>
        <v>0</v>
      </c>
      <c r="AM101" s="16">
        <f t="shared" si="39"/>
        <v>0</v>
      </c>
    </row>
    <row r="102" ht="12.75">
      <c r="A102" s="38" t="s">
        <v>27</v>
      </c>
      <c r="B102" s="22" t="s">
        <v>48</v>
      </c>
      <c r="C102" s="23"/>
      <c r="D102" s="23"/>
      <c r="E102" s="23"/>
      <c r="F102" s="24">
        <f t="shared" si="30"/>
        <v>0</v>
      </c>
      <c r="G102" s="23"/>
      <c r="H102" s="23"/>
      <c r="I102" s="23">
        <v>1</v>
      </c>
      <c r="J102" s="24">
        <f t="shared" si="31"/>
        <v>1</v>
      </c>
      <c r="K102" s="23" t="s">
        <v>20</v>
      </c>
      <c r="L102" s="23" t="s">
        <v>20</v>
      </c>
      <c r="M102" s="23" t="s">
        <v>20</v>
      </c>
      <c r="N102" s="24">
        <f t="shared" si="32"/>
        <v>0</v>
      </c>
      <c r="O102" s="23" t="s">
        <v>20</v>
      </c>
      <c r="P102" s="39"/>
      <c r="Q102" s="39">
        <v>1</v>
      </c>
      <c r="R102" s="24">
        <f t="shared" si="33"/>
        <v>1</v>
      </c>
      <c r="S102" s="23"/>
      <c r="T102" s="23"/>
      <c r="U102" s="23"/>
      <c r="V102" s="24">
        <f t="shared" si="34"/>
        <v>0</v>
      </c>
      <c r="W102" s="23"/>
      <c r="X102" s="23"/>
      <c r="Y102" s="23"/>
      <c r="Z102" s="24">
        <f t="shared" si="35"/>
        <v>0</v>
      </c>
      <c r="AA102" s="23"/>
      <c r="AB102" s="23"/>
      <c r="AC102" s="23">
        <v>1</v>
      </c>
      <c r="AD102" s="24">
        <f t="shared" si="36"/>
        <v>1</v>
      </c>
      <c r="AE102" s="23"/>
      <c r="AF102" s="23"/>
      <c r="AG102" s="23"/>
      <c r="AH102" s="24">
        <f t="shared" si="37"/>
        <v>0</v>
      </c>
      <c r="AI102" s="23" t="s">
        <v>20</v>
      </c>
      <c r="AJ102" s="23" t="s">
        <v>20</v>
      </c>
      <c r="AK102" s="39">
        <v>1</v>
      </c>
      <c r="AL102" s="26">
        <f t="shared" si="38"/>
        <v>1</v>
      </c>
      <c r="AM102" s="16">
        <f t="shared" si="39"/>
        <v>4</v>
      </c>
    </row>
    <row r="103" ht="12.75">
      <c r="A103" s="37" t="s">
        <v>28</v>
      </c>
      <c r="B103" s="22" t="s">
        <v>48</v>
      </c>
      <c r="C103" s="23" t="s">
        <v>20</v>
      </c>
      <c r="D103" s="23" t="s">
        <v>20</v>
      </c>
      <c r="E103" s="23" t="s">
        <v>20</v>
      </c>
      <c r="F103" s="24">
        <f t="shared" si="30"/>
        <v>0</v>
      </c>
      <c r="G103" s="23" t="s">
        <v>20</v>
      </c>
      <c r="H103" s="23" t="s">
        <v>20</v>
      </c>
      <c r="I103" s="23" t="s">
        <v>20</v>
      </c>
      <c r="J103" s="24">
        <f t="shared" si="31"/>
        <v>0</v>
      </c>
      <c r="K103" s="23" t="s">
        <v>20</v>
      </c>
      <c r="L103" s="23" t="s">
        <v>20</v>
      </c>
      <c r="M103" s="23" t="s">
        <v>20</v>
      </c>
      <c r="N103" s="24">
        <f t="shared" si="32"/>
        <v>0</v>
      </c>
      <c r="O103" s="23" t="s">
        <v>20</v>
      </c>
      <c r="P103" s="23" t="s">
        <v>20</v>
      </c>
      <c r="Q103" s="23" t="s">
        <v>20</v>
      </c>
      <c r="R103" s="24">
        <f t="shared" si="33"/>
        <v>0</v>
      </c>
      <c r="S103" s="23" t="s">
        <v>20</v>
      </c>
      <c r="T103" s="23" t="s">
        <v>20</v>
      </c>
      <c r="U103" s="23" t="s">
        <v>20</v>
      </c>
      <c r="V103" s="24">
        <f t="shared" si="34"/>
        <v>0</v>
      </c>
      <c r="W103" s="23" t="s">
        <v>20</v>
      </c>
      <c r="X103" s="23" t="s">
        <v>20</v>
      </c>
      <c r="Y103" s="23" t="s">
        <v>20</v>
      </c>
      <c r="Z103" s="24">
        <f t="shared" si="35"/>
        <v>0</v>
      </c>
      <c r="AA103" s="23" t="s">
        <v>20</v>
      </c>
      <c r="AB103" s="23" t="s">
        <v>20</v>
      </c>
      <c r="AC103" s="23" t="s">
        <v>20</v>
      </c>
      <c r="AD103" s="24">
        <f t="shared" si="36"/>
        <v>0</v>
      </c>
      <c r="AE103" s="23" t="s">
        <v>20</v>
      </c>
      <c r="AF103" s="23" t="s">
        <v>20</v>
      </c>
      <c r="AG103" s="23" t="s">
        <v>20</v>
      </c>
      <c r="AH103" s="24">
        <f t="shared" si="37"/>
        <v>0</v>
      </c>
      <c r="AI103" s="23" t="s">
        <v>20</v>
      </c>
      <c r="AJ103" s="23" t="s">
        <v>20</v>
      </c>
      <c r="AK103" s="23" t="s">
        <v>20</v>
      </c>
      <c r="AL103" s="26">
        <f t="shared" si="38"/>
        <v>0</v>
      </c>
      <c r="AM103" s="16">
        <f t="shared" si="39"/>
        <v>0</v>
      </c>
    </row>
    <row r="104" ht="12.75">
      <c r="A104" s="17" t="s">
        <v>52</v>
      </c>
      <c r="B104" s="18" t="s">
        <v>20</v>
      </c>
      <c r="C104" s="19" t="s">
        <v>20</v>
      </c>
      <c r="D104" s="19" t="s">
        <v>20</v>
      </c>
      <c r="E104" s="19" t="s">
        <v>20</v>
      </c>
      <c r="F104" s="19" t="s">
        <v>20</v>
      </c>
      <c r="G104" s="19" t="s">
        <v>20</v>
      </c>
      <c r="H104" s="19" t="s">
        <v>20</v>
      </c>
      <c r="I104" s="19" t="s">
        <v>20</v>
      </c>
      <c r="J104" s="19" t="s">
        <v>20</v>
      </c>
      <c r="K104" s="19" t="s">
        <v>20</v>
      </c>
      <c r="L104" s="19" t="s">
        <v>20</v>
      </c>
      <c r="M104" s="19" t="s">
        <v>20</v>
      </c>
      <c r="N104" s="19" t="s">
        <v>20</v>
      </c>
      <c r="O104" s="19" t="s">
        <v>20</v>
      </c>
      <c r="P104" s="19" t="s">
        <v>20</v>
      </c>
      <c r="Q104" s="19" t="s">
        <v>20</v>
      </c>
      <c r="R104" s="19" t="s">
        <v>20</v>
      </c>
      <c r="S104" s="19" t="s">
        <v>20</v>
      </c>
      <c r="T104" s="19" t="s">
        <v>20</v>
      </c>
      <c r="U104" s="19" t="s">
        <v>20</v>
      </c>
      <c r="V104" s="19" t="s">
        <v>20</v>
      </c>
      <c r="W104" s="19" t="s">
        <v>20</v>
      </c>
      <c r="X104" s="19" t="s">
        <v>20</v>
      </c>
      <c r="Y104" s="19" t="s">
        <v>20</v>
      </c>
      <c r="Z104" s="19" t="s">
        <v>20</v>
      </c>
      <c r="AA104" s="19" t="s">
        <v>20</v>
      </c>
      <c r="AB104" s="19" t="s">
        <v>20</v>
      </c>
      <c r="AC104" s="19" t="s">
        <v>20</v>
      </c>
      <c r="AD104" s="19" t="s">
        <v>20</v>
      </c>
      <c r="AE104" s="19" t="s">
        <v>20</v>
      </c>
      <c r="AF104" s="19" t="s">
        <v>20</v>
      </c>
      <c r="AG104" s="19" t="s">
        <v>20</v>
      </c>
      <c r="AH104" s="19" t="s">
        <v>20</v>
      </c>
      <c r="AI104" s="19" t="s">
        <v>20</v>
      </c>
      <c r="AJ104" s="19" t="s">
        <v>20</v>
      </c>
      <c r="AK104" s="19" t="s">
        <v>20</v>
      </c>
      <c r="AL104" s="20" t="s">
        <v>20</v>
      </c>
      <c r="AM104" s="20" t="s">
        <v>20</v>
      </c>
    </row>
    <row r="105" ht="12.75">
      <c r="A105" s="36" t="s">
        <v>21</v>
      </c>
      <c r="B105" s="22" t="s">
        <v>52</v>
      </c>
      <c r="C105" s="23" t="s">
        <v>20</v>
      </c>
      <c r="D105" s="23" t="s">
        <v>20</v>
      </c>
      <c r="E105" s="23" t="s">
        <v>20</v>
      </c>
      <c r="F105" s="24">
        <f t="shared" si="30"/>
        <v>0</v>
      </c>
      <c r="G105" s="39"/>
      <c r="H105" s="23">
        <v>1</v>
      </c>
      <c r="I105" s="23" t="s">
        <v>20</v>
      </c>
      <c r="J105" s="24">
        <f t="shared" si="31"/>
        <v>1</v>
      </c>
      <c r="K105" s="23" t="s">
        <v>20</v>
      </c>
      <c r="L105" s="23" t="s">
        <v>20</v>
      </c>
      <c r="M105" s="39">
        <v>1</v>
      </c>
      <c r="N105" s="24">
        <f t="shared" si="32"/>
        <v>1</v>
      </c>
      <c r="O105" s="23" t="s">
        <v>20</v>
      </c>
      <c r="P105" s="23">
        <v>1</v>
      </c>
      <c r="Q105" s="39"/>
      <c r="R105" s="24">
        <f t="shared" si="33"/>
        <v>1</v>
      </c>
      <c r="S105" s="23" t="s">
        <v>20</v>
      </c>
      <c r="T105" s="23" t="s">
        <v>20</v>
      </c>
      <c r="U105" s="39"/>
      <c r="V105" s="24">
        <f t="shared" si="34"/>
        <v>0</v>
      </c>
      <c r="W105" s="25" t="s">
        <v>20</v>
      </c>
      <c r="X105" s="23" t="s">
        <v>20</v>
      </c>
      <c r="Y105" s="39"/>
      <c r="Z105" s="24">
        <f t="shared" si="35"/>
        <v>0</v>
      </c>
      <c r="AA105" s="23" t="s">
        <v>20</v>
      </c>
      <c r="AB105" s="23" t="s">
        <v>20</v>
      </c>
      <c r="AC105" s="39">
        <v>1</v>
      </c>
      <c r="AD105" s="24">
        <f t="shared" si="36"/>
        <v>1</v>
      </c>
      <c r="AE105" s="23" t="s">
        <v>20</v>
      </c>
      <c r="AF105" s="23" t="s">
        <v>20</v>
      </c>
      <c r="AG105" s="23" t="s">
        <v>20</v>
      </c>
      <c r="AH105" s="24">
        <f t="shared" si="37"/>
        <v>0</v>
      </c>
      <c r="AI105" s="23" t="s">
        <v>20</v>
      </c>
      <c r="AJ105" s="23" t="s">
        <v>20</v>
      </c>
      <c r="AK105" s="39">
        <v>1</v>
      </c>
      <c r="AL105" s="26">
        <f t="shared" si="38"/>
        <v>1</v>
      </c>
      <c r="AM105" s="16">
        <f t="shared" si="39"/>
        <v>5</v>
      </c>
    </row>
    <row r="106" ht="12.75">
      <c r="A106" s="37" t="s">
        <v>36</v>
      </c>
      <c r="B106" s="22" t="s">
        <v>52</v>
      </c>
      <c r="C106" s="23" t="s">
        <v>20</v>
      </c>
      <c r="D106" s="23">
        <v>1</v>
      </c>
      <c r="E106" s="23" t="s">
        <v>20</v>
      </c>
      <c r="F106" s="24">
        <f t="shared" si="30"/>
        <v>1</v>
      </c>
      <c r="G106" s="39"/>
      <c r="H106" s="23" t="s">
        <v>20</v>
      </c>
      <c r="I106" s="23" t="s">
        <v>20</v>
      </c>
      <c r="J106" s="24">
        <f t="shared" si="31"/>
        <v>0</v>
      </c>
      <c r="K106" s="23" t="s">
        <v>20</v>
      </c>
      <c r="L106" s="23" t="s">
        <v>20</v>
      </c>
      <c r="M106" s="39"/>
      <c r="N106" s="24">
        <f t="shared" si="32"/>
        <v>0</v>
      </c>
      <c r="O106" s="23" t="s">
        <v>20</v>
      </c>
      <c r="P106" s="23">
        <v>1</v>
      </c>
      <c r="Q106" s="39"/>
      <c r="R106" s="24">
        <f t="shared" si="33"/>
        <v>1</v>
      </c>
      <c r="S106" s="23" t="s">
        <v>20</v>
      </c>
      <c r="T106" s="23" t="s">
        <v>20</v>
      </c>
      <c r="U106" s="39"/>
      <c r="V106" s="24">
        <f t="shared" si="34"/>
        <v>0</v>
      </c>
      <c r="W106" s="25" t="s">
        <v>20</v>
      </c>
      <c r="X106" s="23" t="s">
        <v>20</v>
      </c>
      <c r="Y106" s="39"/>
      <c r="Z106" s="24">
        <f t="shared" si="35"/>
        <v>0</v>
      </c>
      <c r="AA106" s="23" t="s">
        <v>20</v>
      </c>
      <c r="AB106" s="23" t="s">
        <v>20</v>
      </c>
      <c r="AC106" s="39"/>
      <c r="AD106" s="24">
        <f t="shared" si="36"/>
        <v>0</v>
      </c>
      <c r="AE106" s="23" t="s">
        <v>20</v>
      </c>
      <c r="AF106" s="23" t="s">
        <v>20</v>
      </c>
      <c r="AG106" s="23" t="s">
        <v>20</v>
      </c>
      <c r="AH106" s="24">
        <f t="shared" si="37"/>
        <v>0</v>
      </c>
      <c r="AI106" s="23" t="s">
        <v>20</v>
      </c>
      <c r="AJ106" s="23">
        <v>1</v>
      </c>
      <c r="AK106" s="39"/>
      <c r="AL106" s="26">
        <f t="shared" si="38"/>
        <v>1</v>
      </c>
      <c r="AM106" s="16">
        <f t="shared" si="39"/>
        <v>3</v>
      </c>
    </row>
    <row r="107" ht="12.75">
      <c r="A107" s="37" t="s">
        <v>37</v>
      </c>
      <c r="B107" s="22" t="s">
        <v>52</v>
      </c>
      <c r="C107" s="23" t="s">
        <v>20</v>
      </c>
      <c r="D107" s="23">
        <v>1</v>
      </c>
      <c r="E107" s="23" t="s">
        <v>20</v>
      </c>
      <c r="F107" s="24">
        <f t="shared" si="30"/>
        <v>1</v>
      </c>
      <c r="G107" s="39"/>
      <c r="H107" s="23" t="s">
        <v>20</v>
      </c>
      <c r="I107" s="23">
        <v>1</v>
      </c>
      <c r="J107" s="24">
        <f t="shared" si="31"/>
        <v>1</v>
      </c>
      <c r="K107" s="23" t="s">
        <v>20</v>
      </c>
      <c r="L107" s="23" t="s">
        <v>20</v>
      </c>
      <c r="M107" s="39">
        <v>1</v>
      </c>
      <c r="N107" s="24">
        <f t="shared" si="32"/>
        <v>1</v>
      </c>
      <c r="O107" s="23" t="s">
        <v>20</v>
      </c>
      <c r="P107" s="23">
        <v>1</v>
      </c>
      <c r="Q107" s="39">
        <v>1</v>
      </c>
      <c r="R107" s="24">
        <f t="shared" si="33"/>
        <v>2</v>
      </c>
      <c r="S107" s="23" t="s">
        <v>20</v>
      </c>
      <c r="T107" s="23" t="s">
        <v>20</v>
      </c>
      <c r="U107" s="39">
        <v>1</v>
      </c>
      <c r="V107" s="24">
        <f t="shared" si="34"/>
        <v>1</v>
      </c>
      <c r="W107" s="25" t="s">
        <v>20</v>
      </c>
      <c r="X107" s="23" t="s">
        <v>20</v>
      </c>
      <c r="Y107" s="39">
        <v>1</v>
      </c>
      <c r="Z107" s="24">
        <f t="shared" si="35"/>
        <v>1</v>
      </c>
      <c r="AA107" s="23" t="s">
        <v>20</v>
      </c>
      <c r="AB107" s="23" t="s">
        <v>20</v>
      </c>
      <c r="AC107" s="39">
        <v>2</v>
      </c>
      <c r="AD107" s="24">
        <f t="shared" si="36"/>
        <v>2</v>
      </c>
      <c r="AE107" s="23" t="s">
        <v>20</v>
      </c>
      <c r="AF107" s="23">
        <v>1</v>
      </c>
      <c r="AG107" s="23" t="s">
        <v>20</v>
      </c>
      <c r="AH107" s="24">
        <f t="shared" si="37"/>
        <v>1</v>
      </c>
      <c r="AI107" s="23" t="s">
        <v>20</v>
      </c>
      <c r="AJ107" s="23" t="s">
        <v>20</v>
      </c>
      <c r="AK107" s="39"/>
      <c r="AL107" s="26">
        <f t="shared" si="38"/>
        <v>0</v>
      </c>
      <c r="AM107" s="16">
        <f t="shared" si="39"/>
        <v>10</v>
      </c>
    </row>
    <row r="108" ht="12.75">
      <c r="A108" s="37" t="s">
        <v>43</v>
      </c>
      <c r="B108" s="22" t="s">
        <v>52</v>
      </c>
      <c r="C108" s="23" t="s">
        <v>20</v>
      </c>
      <c r="D108" s="23">
        <v>1</v>
      </c>
      <c r="E108" s="23" t="s">
        <v>20</v>
      </c>
      <c r="F108" s="24">
        <f t="shared" si="30"/>
        <v>1</v>
      </c>
      <c r="G108" s="39"/>
      <c r="H108" s="23" t="s">
        <v>20</v>
      </c>
      <c r="I108" s="23" t="s">
        <v>20</v>
      </c>
      <c r="J108" s="24">
        <f t="shared" si="31"/>
        <v>0</v>
      </c>
      <c r="K108" s="23" t="s">
        <v>20</v>
      </c>
      <c r="L108" s="23" t="s">
        <v>20</v>
      </c>
      <c r="M108" s="39"/>
      <c r="N108" s="24">
        <f t="shared" si="32"/>
        <v>0</v>
      </c>
      <c r="O108" s="23" t="s">
        <v>20</v>
      </c>
      <c r="P108" s="23">
        <v>1</v>
      </c>
      <c r="Q108" s="39"/>
      <c r="R108" s="24">
        <f t="shared" si="33"/>
        <v>1</v>
      </c>
      <c r="S108" s="23" t="s">
        <v>20</v>
      </c>
      <c r="T108" s="23" t="s">
        <v>20</v>
      </c>
      <c r="U108" s="39"/>
      <c r="V108" s="24">
        <f t="shared" si="34"/>
        <v>0</v>
      </c>
      <c r="W108" s="25" t="s">
        <v>20</v>
      </c>
      <c r="X108" s="23" t="s">
        <v>20</v>
      </c>
      <c r="Y108" s="39"/>
      <c r="Z108" s="24">
        <f t="shared" si="35"/>
        <v>0</v>
      </c>
      <c r="AA108" s="23" t="s">
        <v>20</v>
      </c>
      <c r="AB108" s="23" t="s">
        <v>20</v>
      </c>
      <c r="AC108" s="39"/>
      <c r="AD108" s="24">
        <f t="shared" si="36"/>
        <v>0</v>
      </c>
      <c r="AE108" s="23" t="s">
        <v>20</v>
      </c>
      <c r="AF108" s="23">
        <v>1</v>
      </c>
      <c r="AG108" s="23" t="s">
        <v>20</v>
      </c>
      <c r="AH108" s="24">
        <f t="shared" si="37"/>
        <v>1</v>
      </c>
      <c r="AI108" s="23" t="s">
        <v>20</v>
      </c>
      <c r="AJ108" s="23">
        <v>1</v>
      </c>
      <c r="AK108" s="39"/>
      <c r="AL108" s="26">
        <f t="shared" si="38"/>
        <v>1</v>
      </c>
      <c r="AM108" s="16">
        <f t="shared" si="39"/>
        <v>4</v>
      </c>
    </row>
    <row r="109" ht="12.75">
      <c r="A109" s="37" t="s">
        <v>44</v>
      </c>
      <c r="B109" s="22" t="s">
        <v>52</v>
      </c>
      <c r="C109" s="23" t="s">
        <v>20</v>
      </c>
      <c r="D109" s="23">
        <v>1</v>
      </c>
      <c r="E109" s="23" t="s">
        <v>20</v>
      </c>
      <c r="F109" s="24">
        <f t="shared" si="30"/>
        <v>1</v>
      </c>
      <c r="G109" s="39"/>
      <c r="H109" s="23" t="s">
        <v>20</v>
      </c>
      <c r="I109" s="23" t="s">
        <v>20</v>
      </c>
      <c r="J109" s="24">
        <f t="shared" si="31"/>
        <v>0</v>
      </c>
      <c r="K109" s="23" t="s">
        <v>20</v>
      </c>
      <c r="L109" s="23" t="s">
        <v>20</v>
      </c>
      <c r="M109" s="39"/>
      <c r="N109" s="24">
        <f t="shared" si="32"/>
        <v>0</v>
      </c>
      <c r="O109" s="23" t="s">
        <v>20</v>
      </c>
      <c r="P109" s="23">
        <v>1</v>
      </c>
      <c r="Q109" s="39"/>
      <c r="R109" s="24">
        <f t="shared" si="33"/>
        <v>1</v>
      </c>
      <c r="S109" s="23" t="s">
        <v>20</v>
      </c>
      <c r="T109" s="23" t="s">
        <v>20</v>
      </c>
      <c r="U109" s="39"/>
      <c r="V109" s="24">
        <f t="shared" si="34"/>
        <v>0</v>
      </c>
      <c r="W109" s="25" t="s">
        <v>20</v>
      </c>
      <c r="X109" s="23" t="s">
        <v>20</v>
      </c>
      <c r="Y109" s="39"/>
      <c r="Z109" s="24">
        <f t="shared" si="35"/>
        <v>0</v>
      </c>
      <c r="AA109" s="23" t="s">
        <v>20</v>
      </c>
      <c r="AB109" s="23" t="s">
        <v>20</v>
      </c>
      <c r="AC109" s="39"/>
      <c r="AD109" s="24">
        <f t="shared" si="36"/>
        <v>0</v>
      </c>
      <c r="AE109" s="23" t="s">
        <v>20</v>
      </c>
      <c r="AF109" s="23">
        <v>1</v>
      </c>
      <c r="AG109" s="23" t="s">
        <v>20</v>
      </c>
      <c r="AH109" s="24">
        <f t="shared" si="37"/>
        <v>1</v>
      </c>
      <c r="AI109" s="23" t="s">
        <v>20</v>
      </c>
      <c r="AJ109" s="23" t="s">
        <v>20</v>
      </c>
      <c r="AK109" s="39"/>
      <c r="AL109" s="26">
        <f t="shared" si="38"/>
        <v>0</v>
      </c>
      <c r="AM109" s="16">
        <f t="shared" si="39"/>
        <v>3</v>
      </c>
    </row>
    <row r="110" ht="12.75">
      <c r="A110" s="37" t="s">
        <v>45</v>
      </c>
      <c r="B110" s="22" t="s">
        <v>52</v>
      </c>
      <c r="C110" s="23" t="s">
        <v>20</v>
      </c>
      <c r="D110" s="23">
        <v>1</v>
      </c>
      <c r="E110" s="23" t="s">
        <v>20</v>
      </c>
      <c r="F110" s="24">
        <f t="shared" si="30"/>
        <v>1</v>
      </c>
      <c r="G110" s="39"/>
      <c r="H110" s="23" t="s">
        <v>20</v>
      </c>
      <c r="I110" s="23" t="s">
        <v>20</v>
      </c>
      <c r="J110" s="24">
        <f t="shared" si="31"/>
        <v>0</v>
      </c>
      <c r="K110" s="23" t="s">
        <v>20</v>
      </c>
      <c r="L110" s="23" t="s">
        <v>20</v>
      </c>
      <c r="M110" s="39"/>
      <c r="N110" s="24">
        <f t="shared" si="32"/>
        <v>0</v>
      </c>
      <c r="O110" s="23" t="s">
        <v>20</v>
      </c>
      <c r="P110" s="23">
        <v>1</v>
      </c>
      <c r="Q110" s="39"/>
      <c r="R110" s="24">
        <f t="shared" si="33"/>
        <v>1</v>
      </c>
      <c r="S110" s="23" t="s">
        <v>20</v>
      </c>
      <c r="T110" s="23" t="s">
        <v>20</v>
      </c>
      <c r="U110" s="39"/>
      <c r="V110" s="24">
        <f t="shared" si="34"/>
        <v>0</v>
      </c>
      <c r="W110" s="25" t="s">
        <v>20</v>
      </c>
      <c r="X110" s="23" t="s">
        <v>20</v>
      </c>
      <c r="Y110" s="39"/>
      <c r="Z110" s="24">
        <f t="shared" si="35"/>
        <v>0</v>
      </c>
      <c r="AA110" s="23" t="s">
        <v>20</v>
      </c>
      <c r="AB110" s="23" t="s">
        <v>20</v>
      </c>
      <c r="AC110" s="39"/>
      <c r="AD110" s="24">
        <f t="shared" si="36"/>
        <v>0</v>
      </c>
      <c r="AE110" s="23" t="s">
        <v>20</v>
      </c>
      <c r="AF110" s="23">
        <v>1</v>
      </c>
      <c r="AG110" s="23" t="s">
        <v>20</v>
      </c>
      <c r="AH110" s="24">
        <f t="shared" si="37"/>
        <v>1</v>
      </c>
      <c r="AI110" s="23" t="s">
        <v>20</v>
      </c>
      <c r="AJ110" s="23" t="s">
        <v>20</v>
      </c>
      <c r="AK110" s="39"/>
      <c r="AL110" s="26">
        <f t="shared" si="38"/>
        <v>0</v>
      </c>
      <c r="AM110" s="16">
        <f t="shared" si="39"/>
        <v>3</v>
      </c>
    </row>
    <row r="111" ht="12.75">
      <c r="A111" s="37" t="s">
        <v>46</v>
      </c>
      <c r="B111" s="22" t="s">
        <v>52</v>
      </c>
      <c r="C111" s="23" t="s">
        <v>20</v>
      </c>
      <c r="D111" s="23">
        <v>1</v>
      </c>
      <c r="E111" s="23" t="s">
        <v>20</v>
      </c>
      <c r="F111" s="24">
        <f t="shared" si="30"/>
        <v>1</v>
      </c>
      <c r="G111" s="39"/>
      <c r="H111" s="23" t="s">
        <v>20</v>
      </c>
      <c r="I111" s="23" t="s">
        <v>20</v>
      </c>
      <c r="J111" s="24">
        <f t="shared" si="31"/>
        <v>0</v>
      </c>
      <c r="K111" s="23" t="s">
        <v>20</v>
      </c>
      <c r="L111" s="23" t="s">
        <v>20</v>
      </c>
      <c r="M111" s="39"/>
      <c r="N111" s="24">
        <f t="shared" si="32"/>
        <v>0</v>
      </c>
      <c r="O111" s="23" t="s">
        <v>20</v>
      </c>
      <c r="P111" s="23">
        <v>1</v>
      </c>
      <c r="Q111" s="39"/>
      <c r="R111" s="24">
        <f t="shared" si="33"/>
        <v>1</v>
      </c>
      <c r="S111" s="23" t="s">
        <v>20</v>
      </c>
      <c r="T111" s="23" t="s">
        <v>20</v>
      </c>
      <c r="U111" s="39"/>
      <c r="V111" s="24">
        <f t="shared" si="34"/>
        <v>0</v>
      </c>
      <c r="W111" s="25" t="s">
        <v>20</v>
      </c>
      <c r="X111" s="23" t="s">
        <v>20</v>
      </c>
      <c r="Y111" s="39"/>
      <c r="Z111" s="24">
        <f t="shared" si="35"/>
        <v>0</v>
      </c>
      <c r="AA111" s="23" t="s">
        <v>20</v>
      </c>
      <c r="AB111" s="23" t="s">
        <v>20</v>
      </c>
      <c r="AC111" s="39"/>
      <c r="AD111" s="24">
        <f t="shared" si="36"/>
        <v>0</v>
      </c>
      <c r="AE111" s="23" t="s">
        <v>20</v>
      </c>
      <c r="AF111" s="23">
        <v>1</v>
      </c>
      <c r="AG111" s="23" t="s">
        <v>20</v>
      </c>
      <c r="AH111" s="24">
        <f t="shared" si="37"/>
        <v>1</v>
      </c>
      <c r="AI111" s="23" t="s">
        <v>20</v>
      </c>
      <c r="AJ111" s="23" t="s">
        <v>20</v>
      </c>
      <c r="AK111" s="39"/>
      <c r="AL111" s="26">
        <f t="shared" si="38"/>
        <v>0</v>
      </c>
      <c r="AM111" s="16">
        <f t="shared" si="39"/>
        <v>3</v>
      </c>
    </row>
    <row r="112" ht="12.75">
      <c r="A112" s="37" t="s">
        <v>38</v>
      </c>
      <c r="B112" s="22" t="s">
        <v>52</v>
      </c>
      <c r="C112" s="23" t="s">
        <v>20</v>
      </c>
      <c r="D112" s="23">
        <v>1</v>
      </c>
      <c r="E112" s="23" t="s">
        <v>20</v>
      </c>
      <c r="F112" s="24">
        <f t="shared" si="30"/>
        <v>1</v>
      </c>
      <c r="G112" s="39"/>
      <c r="H112" s="23" t="s">
        <v>20</v>
      </c>
      <c r="I112" s="23" t="s">
        <v>20</v>
      </c>
      <c r="J112" s="24">
        <f t="shared" si="31"/>
        <v>0</v>
      </c>
      <c r="K112" s="23" t="s">
        <v>20</v>
      </c>
      <c r="L112" s="23" t="s">
        <v>20</v>
      </c>
      <c r="M112" s="39"/>
      <c r="N112" s="24">
        <f t="shared" si="32"/>
        <v>0</v>
      </c>
      <c r="O112" s="23" t="s">
        <v>20</v>
      </c>
      <c r="P112" s="23">
        <v>1</v>
      </c>
      <c r="Q112" s="39"/>
      <c r="R112" s="24">
        <f t="shared" si="33"/>
        <v>1</v>
      </c>
      <c r="S112" s="23" t="s">
        <v>20</v>
      </c>
      <c r="T112" s="23" t="s">
        <v>20</v>
      </c>
      <c r="U112" s="39"/>
      <c r="V112" s="24">
        <f t="shared" si="34"/>
        <v>0</v>
      </c>
      <c r="W112" s="25" t="s">
        <v>20</v>
      </c>
      <c r="X112" s="23" t="s">
        <v>20</v>
      </c>
      <c r="Y112" s="39"/>
      <c r="Z112" s="24">
        <f t="shared" si="35"/>
        <v>0</v>
      </c>
      <c r="AA112" s="23" t="s">
        <v>20</v>
      </c>
      <c r="AB112" s="23" t="s">
        <v>20</v>
      </c>
      <c r="AC112" s="39"/>
      <c r="AD112" s="24">
        <f t="shared" si="36"/>
        <v>0</v>
      </c>
      <c r="AE112" s="23" t="s">
        <v>20</v>
      </c>
      <c r="AF112" s="23">
        <v>1</v>
      </c>
      <c r="AG112" s="23" t="s">
        <v>20</v>
      </c>
      <c r="AH112" s="24">
        <f t="shared" si="37"/>
        <v>1</v>
      </c>
      <c r="AI112" s="23" t="s">
        <v>20</v>
      </c>
      <c r="AJ112" s="23" t="s">
        <v>20</v>
      </c>
      <c r="AK112" s="39"/>
      <c r="AL112" s="26">
        <f t="shared" si="38"/>
        <v>0</v>
      </c>
      <c r="AM112" s="16">
        <f t="shared" si="39"/>
        <v>3</v>
      </c>
    </row>
    <row r="113" ht="12.75">
      <c r="A113" s="37" t="s">
        <v>49</v>
      </c>
      <c r="B113" s="22" t="s">
        <v>52</v>
      </c>
      <c r="C113" s="23" t="s">
        <v>20</v>
      </c>
      <c r="D113" s="23">
        <v>1</v>
      </c>
      <c r="E113" s="23" t="s">
        <v>20</v>
      </c>
      <c r="F113" s="24">
        <f t="shared" si="30"/>
        <v>1</v>
      </c>
      <c r="G113" s="39"/>
      <c r="H113" s="23" t="s">
        <v>20</v>
      </c>
      <c r="I113" s="23" t="s">
        <v>20</v>
      </c>
      <c r="J113" s="24">
        <f t="shared" si="31"/>
        <v>0</v>
      </c>
      <c r="K113" s="23" t="s">
        <v>20</v>
      </c>
      <c r="L113" s="23" t="s">
        <v>20</v>
      </c>
      <c r="M113" s="39"/>
      <c r="N113" s="24">
        <f t="shared" si="32"/>
        <v>0</v>
      </c>
      <c r="O113" s="23" t="s">
        <v>20</v>
      </c>
      <c r="P113" s="23">
        <v>1</v>
      </c>
      <c r="Q113" s="39"/>
      <c r="R113" s="24">
        <f t="shared" si="33"/>
        <v>1</v>
      </c>
      <c r="S113" s="23" t="s">
        <v>20</v>
      </c>
      <c r="T113" s="23" t="s">
        <v>20</v>
      </c>
      <c r="U113" s="39"/>
      <c r="V113" s="24">
        <f t="shared" si="34"/>
        <v>0</v>
      </c>
      <c r="W113" s="25" t="s">
        <v>20</v>
      </c>
      <c r="X113" s="23" t="s">
        <v>20</v>
      </c>
      <c r="Y113" s="39"/>
      <c r="Z113" s="24">
        <f t="shared" si="35"/>
        <v>0</v>
      </c>
      <c r="AA113" s="23" t="s">
        <v>20</v>
      </c>
      <c r="AB113" s="23" t="s">
        <v>20</v>
      </c>
      <c r="AC113" s="39"/>
      <c r="AD113" s="24">
        <f t="shared" si="36"/>
        <v>0</v>
      </c>
      <c r="AE113" s="23" t="s">
        <v>20</v>
      </c>
      <c r="AF113" s="23">
        <v>1</v>
      </c>
      <c r="AG113" s="23" t="s">
        <v>20</v>
      </c>
      <c r="AH113" s="24">
        <f t="shared" si="37"/>
        <v>1</v>
      </c>
      <c r="AI113" s="23" t="s">
        <v>20</v>
      </c>
      <c r="AJ113" s="23" t="s">
        <v>20</v>
      </c>
      <c r="AK113" s="39"/>
      <c r="AL113" s="26">
        <f t="shared" si="38"/>
        <v>0</v>
      </c>
      <c r="AM113" s="16">
        <f t="shared" si="39"/>
        <v>3</v>
      </c>
    </row>
    <row r="114" ht="12.75">
      <c r="A114" s="37" t="s">
        <v>39</v>
      </c>
      <c r="B114" s="22" t="s">
        <v>52</v>
      </c>
      <c r="C114" s="23" t="s">
        <v>20</v>
      </c>
      <c r="D114" s="23">
        <v>1</v>
      </c>
      <c r="E114" s="23" t="s">
        <v>20</v>
      </c>
      <c r="F114" s="24">
        <f t="shared" si="30"/>
        <v>1</v>
      </c>
      <c r="G114" s="39"/>
      <c r="H114" s="23" t="s">
        <v>20</v>
      </c>
      <c r="I114" s="23" t="s">
        <v>20</v>
      </c>
      <c r="J114" s="24">
        <f t="shared" si="31"/>
        <v>0</v>
      </c>
      <c r="K114" s="23" t="s">
        <v>20</v>
      </c>
      <c r="L114" s="23" t="s">
        <v>20</v>
      </c>
      <c r="M114" s="39"/>
      <c r="N114" s="24">
        <f t="shared" si="32"/>
        <v>0</v>
      </c>
      <c r="O114" s="23" t="s">
        <v>20</v>
      </c>
      <c r="P114" s="23">
        <v>1</v>
      </c>
      <c r="Q114" s="39"/>
      <c r="R114" s="24">
        <f t="shared" si="33"/>
        <v>1</v>
      </c>
      <c r="S114" s="23" t="s">
        <v>20</v>
      </c>
      <c r="T114" s="23" t="s">
        <v>20</v>
      </c>
      <c r="U114" s="39"/>
      <c r="V114" s="24">
        <f t="shared" si="34"/>
        <v>0</v>
      </c>
      <c r="W114" s="25" t="s">
        <v>20</v>
      </c>
      <c r="X114" s="23" t="s">
        <v>20</v>
      </c>
      <c r="Y114" s="39"/>
      <c r="Z114" s="24">
        <f t="shared" si="35"/>
        <v>0</v>
      </c>
      <c r="AA114" s="23" t="s">
        <v>20</v>
      </c>
      <c r="AB114" s="23" t="s">
        <v>20</v>
      </c>
      <c r="AC114" s="39">
        <v>1</v>
      </c>
      <c r="AD114" s="24">
        <f t="shared" si="36"/>
        <v>1</v>
      </c>
      <c r="AE114" s="23" t="s">
        <v>20</v>
      </c>
      <c r="AF114" s="23">
        <v>1</v>
      </c>
      <c r="AG114" s="23" t="s">
        <v>20</v>
      </c>
      <c r="AH114" s="24">
        <f t="shared" si="37"/>
        <v>1</v>
      </c>
      <c r="AI114" s="23" t="s">
        <v>20</v>
      </c>
      <c r="AJ114" s="23" t="s">
        <v>20</v>
      </c>
      <c r="AK114" s="39"/>
      <c r="AL114" s="26">
        <f t="shared" si="38"/>
        <v>0</v>
      </c>
      <c r="AM114" s="16">
        <f t="shared" si="39"/>
        <v>4</v>
      </c>
    </row>
    <row r="115" ht="12.75">
      <c r="A115" s="37" t="s">
        <v>40</v>
      </c>
      <c r="B115" s="22" t="s">
        <v>52</v>
      </c>
      <c r="C115" s="23" t="s">
        <v>20</v>
      </c>
      <c r="D115" s="23">
        <v>1</v>
      </c>
      <c r="E115" s="23" t="s">
        <v>20</v>
      </c>
      <c r="F115" s="24">
        <f t="shared" si="30"/>
        <v>1</v>
      </c>
      <c r="G115" s="39"/>
      <c r="H115" s="23" t="s">
        <v>20</v>
      </c>
      <c r="I115" s="23" t="s">
        <v>20</v>
      </c>
      <c r="J115" s="24">
        <f t="shared" si="31"/>
        <v>0</v>
      </c>
      <c r="K115" s="23" t="s">
        <v>20</v>
      </c>
      <c r="L115" s="23" t="s">
        <v>20</v>
      </c>
      <c r="M115" s="39"/>
      <c r="N115" s="24">
        <f t="shared" si="32"/>
        <v>0</v>
      </c>
      <c r="O115" s="23" t="s">
        <v>20</v>
      </c>
      <c r="P115" s="23">
        <v>1</v>
      </c>
      <c r="Q115" s="39"/>
      <c r="R115" s="24">
        <f t="shared" si="33"/>
        <v>1</v>
      </c>
      <c r="S115" s="23" t="s">
        <v>20</v>
      </c>
      <c r="T115" s="23" t="s">
        <v>20</v>
      </c>
      <c r="U115" s="39"/>
      <c r="V115" s="24">
        <f t="shared" si="34"/>
        <v>0</v>
      </c>
      <c r="W115" s="25" t="s">
        <v>20</v>
      </c>
      <c r="X115" s="23" t="s">
        <v>20</v>
      </c>
      <c r="Y115" s="39"/>
      <c r="Z115" s="24">
        <f t="shared" si="35"/>
        <v>0</v>
      </c>
      <c r="AA115" s="23" t="s">
        <v>20</v>
      </c>
      <c r="AB115" s="23" t="s">
        <v>20</v>
      </c>
      <c r="AC115" s="39"/>
      <c r="AD115" s="24">
        <f t="shared" si="36"/>
        <v>0</v>
      </c>
      <c r="AE115" s="23" t="s">
        <v>20</v>
      </c>
      <c r="AF115" s="23" t="s">
        <v>20</v>
      </c>
      <c r="AG115" s="23" t="s">
        <v>20</v>
      </c>
      <c r="AH115" s="24">
        <f t="shared" si="37"/>
        <v>0</v>
      </c>
      <c r="AI115" s="23" t="s">
        <v>20</v>
      </c>
      <c r="AJ115" s="23">
        <v>1</v>
      </c>
      <c r="AK115" s="39"/>
      <c r="AL115" s="26">
        <f t="shared" si="38"/>
        <v>1</v>
      </c>
      <c r="AM115" s="16">
        <f t="shared" si="39"/>
        <v>3</v>
      </c>
    </row>
    <row r="116" ht="12.75">
      <c r="A116" s="37" t="s">
        <v>50</v>
      </c>
      <c r="B116" s="22" t="s">
        <v>52</v>
      </c>
      <c r="C116" s="23" t="s">
        <v>20</v>
      </c>
      <c r="D116" s="23">
        <v>1</v>
      </c>
      <c r="E116" s="23" t="s">
        <v>20</v>
      </c>
      <c r="F116" s="24">
        <f t="shared" si="30"/>
        <v>1</v>
      </c>
      <c r="G116" s="39"/>
      <c r="H116" s="23" t="s">
        <v>20</v>
      </c>
      <c r="I116" s="23" t="s">
        <v>20</v>
      </c>
      <c r="J116" s="24">
        <f t="shared" si="31"/>
        <v>0</v>
      </c>
      <c r="K116" s="23" t="s">
        <v>20</v>
      </c>
      <c r="L116" s="23" t="s">
        <v>20</v>
      </c>
      <c r="M116" s="39"/>
      <c r="N116" s="24">
        <f t="shared" si="32"/>
        <v>0</v>
      </c>
      <c r="O116" s="23" t="s">
        <v>20</v>
      </c>
      <c r="P116" s="23">
        <v>1</v>
      </c>
      <c r="Q116" s="39"/>
      <c r="R116" s="24">
        <f t="shared" si="33"/>
        <v>1</v>
      </c>
      <c r="S116" s="23" t="s">
        <v>20</v>
      </c>
      <c r="T116" s="23" t="s">
        <v>20</v>
      </c>
      <c r="U116" s="39"/>
      <c r="V116" s="24">
        <f t="shared" si="34"/>
        <v>0</v>
      </c>
      <c r="W116" s="25" t="s">
        <v>20</v>
      </c>
      <c r="X116" s="23" t="s">
        <v>20</v>
      </c>
      <c r="Y116" s="39"/>
      <c r="Z116" s="24">
        <f t="shared" si="35"/>
        <v>0</v>
      </c>
      <c r="AA116" s="23" t="s">
        <v>20</v>
      </c>
      <c r="AB116" s="23" t="s">
        <v>20</v>
      </c>
      <c r="AC116" s="39"/>
      <c r="AD116" s="24">
        <f t="shared" si="36"/>
        <v>0</v>
      </c>
      <c r="AE116" s="23" t="s">
        <v>20</v>
      </c>
      <c r="AF116" s="23" t="s">
        <v>20</v>
      </c>
      <c r="AG116" s="23" t="s">
        <v>20</v>
      </c>
      <c r="AH116" s="24">
        <f t="shared" si="37"/>
        <v>0</v>
      </c>
      <c r="AI116" s="23" t="s">
        <v>20</v>
      </c>
      <c r="AJ116" s="23">
        <v>1</v>
      </c>
      <c r="AK116" s="39"/>
      <c r="AL116" s="26">
        <f t="shared" si="38"/>
        <v>1</v>
      </c>
      <c r="AM116" s="16">
        <f t="shared" si="39"/>
        <v>3</v>
      </c>
    </row>
    <row r="117" ht="12.75">
      <c r="A117" s="37" t="s">
        <v>47</v>
      </c>
      <c r="B117" s="22" t="s">
        <v>52</v>
      </c>
      <c r="C117" s="23" t="s">
        <v>20</v>
      </c>
      <c r="D117" s="23">
        <v>1</v>
      </c>
      <c r="E117" s="23"/>
      <c r="F117" s="24">
        <f t="shared" si="30"/>
        <v>1</v>
      </c>
      <c r="G117" s="39"/>
      <c r="H117" s="23" t="s">
        <v>20</v>
      </c>
      <c r="I117" s="23" t="s">
        <v>20</v>
      </c>
      <c r="J117" s="24">
        <f t="shared" si="31"/>
        <v>0</v>
      </c>
      <c r="K117" s="23" t="s">
        <v>20</v>
      </c>
      <c r="L117" s="23" t="s">
        <v>20</v>
      </c>
      <c r="M117" s="39">
        <v>1</v>
      </c>
      <c r="N117" s="24">
        <f t="shared" si="32"/>
        <v>1</v>
      </c>
      <c r="O117" s="23" t="s">
        <v>20</v>
      </c>
      <c r="P117" s="23">
        <v>1</v>
      </c>
      <c r="Q117" s="39"/>
      <c r="R117" s="24">
        <f t="shared" si="33"/>
        <v>1</v>
      </c>
      <c r="S117" s="23"/>
      <c r="T117" s="23"/>
      <c r="U117" s="23">
        <v>1</v>
      </c>
      <c r="V117" s="24">
        <f t="shared" si="34"/>
        <v>1</v>
      </c>
      <c r="W117" s="25" t="s">
        <v>20</v>
      </c>
      <c r="X117" s="23" t="s">
        <v>20</v>
      </c>
      <c r="Y117" s="39"/>
      <c r="Z117" s="24">
        <f t="shared" si="35"/>
        <v>0</v>
      </c>
      <c r="AA117" s="23"/>
      <c r="AB117" s="23"/>
      <c r="AC117" s="23"/>
      <c r="AD117" s="24">
        <f t="shared" si="36"/>
        <v>0</v>
      </c>
      <c r="AE117" s="23"/>
      <c r="AF117" s="23">
        <v>1</v>
      </c>
      <c r="AG117" s="23">
        <v>1</v>
      </c>
      <c r="AH117" s="24">
        <f t="shared" si="37"/>
        <v>2</v>
      </c>
      <c r="AI117" s="23" t="s">
        <v>20</v>
      </c>
      <c r="AJ117" s="23" t="s">
        <v>20</v>
      </c>
      <c r="AK117" s="39"/>
      <c r="AL117" s="26">
        <f t="shared" si="38"/>
        <v>0</v>
      </c>
      <c r="AM117" s="16">
        <f t="shared" si="39"/>
        <v>6</v>
      </c>
    </row>
    <row r="118" ht="12.75">
      <c r="A118" s="37" t="s">
        <v>51</v>
      </c>
      <c r="B118" s="22" t="s">
        <v>52</v>
      </c>
      <c r="C118" s="23" t="s">
        <v>20</v>
      </c>
      <c r="D118" s="23" t="s">
        <v>20</v>
      </c>
      <c r="E118" s="23" t="s">
        <v>20</v>
      </c>
      <c r="F118" s="24">
        <f t="shared" si="30"/>
        <v>0</v>
      </c>
      <c r="G118" s="39"/>
      <c r="H118" s="23" t="s">
        <v>20</v>
      </c>
      <c r="I118" s="23" t="s">
        <v>20</v>
      </c>
      <c r="J118" s="24">
        <f t="shared" si="31"/>
        <v>0</v>
      </c>
      <c r="K118" s="23" t="s">
        <v>20</v>
      </c>
      <c r="L118" s="23" t="s">
        <v>20</v>
      </c>
      <c r="M118" s="39"/>
      <c r="N118" s="24">
        <f t="shared" si="32"/>
        <v>0</v>
      </c>
      <c r="O118" s="23" t="s">
        <v>20</v>
      </c>
      <c r="P118" s="23" t="s">
        <v>20</v>
      </c>
      <c r="Q118" s="39"/>
      <c r="R118" s="24">
        <f t="shared" si="33"/>
        <v>0</v>
      </c>
      <c r="S118" s="23"/>
      <c r="T118" s="23"/>
      <c r="U118" s="23"/>
      <c r="V118" s="24">
        <f t="shared" si="34"/>
        <v>0</v>
      </c>
      <c r="W118" s="25" t="s">
        <v>20</v>
      </c>
      <c r="X118" s="23" t="s">
        <v>20</v>
      </c>
      <c r="Y118" s="39"/>
      <c r="Z118" s="24">
        <f t="shared" si="35"/>
        <v>0</v>
      </c>
      <c r="AA118" s="23"/>
      <c r="AB118" s="23"/>
      <c r="AC118" s="23"/>
      <c r="AD118" s="24">
        <f t="shared" si="36"/>
        <v>0</v>
      </c>
      <c r="AE118" s="23"/>
      <c r="AF118" s="23"/>
      <c r="AG118" s="23"/>
      <c r="AH118" s="24">
        <f t="shared" si="37"/>
        <v>0</v>
      </c>
      <c r="AI118" s="23"/>
      <c r="AJ118" s="23"/>
      <c r="AK118" s="23"/>
      <c r="AL118" s="26">
        <f t="shared" si="38"/>
        <v>0</v>
      </c>
      <c r="AM118" s="16">
        <f t="shared" si="39"/>
        <v>0</v>
      </c>
    </row>
    <row r="119" ht="12.75">
      <c r="A119" s="38" t="s">
        <v>27</v>
      </c>
      <c r="B119" s="22" t="s">
        <v>52</v>
      </c>
      <c r="C119" s="23"/>
      <c r="D119" s="23"/>
      <c r="E119" s="23"/>
      <c r="F119" s="24">
        <f t="shared" si="30"/>
        <v>0</v>
      </c>
      <c r="G119" s="23"/>
      <c r="H119" s="23"/>
      <c r="I119" s="23">
        <v>1</v>
      </c>
      <c r="J119" s="24">
        <f t="shared" si="31"/>
        <v>1</v>
      </c>
      <c r="K119" s="23" t="s">
        <v>20</v>
      </c>
      <c r="L119" s="23" t="s">
        <v>20</v>
      </c>
      <c r="M119" s="39"/>
      <c r="N119" s="24">
        <f t="shared" si="32"/>
        <v>0</v>
      </c>
      <c r="O119" s="23"/>
      <c r="P119" s="23"/>
      <c r="Q119" s="23">
        <v>1</v>
      </c>
      <c r="R119" s="24">
        <f t="shared" si="33"/>
        <v>1</v>
      </c>
      <c r="S119" s="23"/>
      <c r="T119" s="23"/>
      <c r="U119" s="23"/>
      <c r="V119" s="24">
        <f t="shared" si="34"/>
        <v>0</v>
      </c>
      <c r="W119" s="23"/>
      <c r="X119" s="23"/>
      <c r="Y119" s="23"/>
      <c r="Z119" s="24">
        <f t="shared" si="35"/>
        <v>0</v>
      </c>
      <c r="AA119" s="23"/>
      <c r="AB119" s="23"/>
      <c r="AC119" s="23">
        <v>1</v>
      </c>
      <c r="AD119" s="24">
        <f t="shared" si="36"/>
        <v>1</v>
      </c>
      <c r="AE119" s="23"/>
      <c r="AF119" s="23"/>
      <c r="AG119" s="23"/>
      <c r="AH119" s="24">
        <f t="shared" si="37"/>
        <v>0</v>
      </c>
      <c r="AI119" s="23"/>
      <c r="AJ119" s="23"/>
      <c r="AK119" s="23">
        <v>1</v>
      </c>
      <c r="AL119" s="26">
        <f t="shared" si="38"/>
        <v>1</v>
      </c>
      <c r="AM119" s="16">
        <f t="shared" si="39"/>
        <v>4</v>
      </c>
    </row>
    <row r="120" ht="12.75">
      <c r="A120" s="37" t="s">
        <v>28</v>
      </c>
      <c r="B120" s="22" t="s">
        <v>52</v>
      </c>
      <c r="C120" s="23"/>
      <c r="D120" s="23"/>
      <c r="E120" s="23"/>
      <c r="F120" s="24">
        <f t="shared" si="30"/>
        <v>0</v>
      </c>
      <c r="G120" s="23"/>
      <c r="H120" s="23"/>
      <c r="I120" s="23"/>
      <c r="J120" s="24">
        <f t="shared" si="31"/>
        <v>0</v>
      </c>
      <c r="K120" s="23"/>
      <c r="L120" s="23"/>
      <c r="M120" s="23"/>
      <c r="N120" s="24">
        <f t="shared" si="32"/>
        <v>0</v>
      </c>
      <c r="O120" s="23"/>
      <c r="P120" s="23"/>
      <c r="Q120" s="23"/>
      <c r="R120" s="24">
        <f t="shared" si="33"/>
        <v>0</v>
      </c>
      <c r="S120" s="23"/>
      <c r="T120" s="23"/>
      <c r="U120" s="23"/>
      <c r="V120" s="24">
        <f t="shared" si="34"/>
        <v>0</v>
      </c>
      <c r="W120" s="23"/>
      <c r="X120" s="23"/>
      <c r="Y120" s="23"/>
      <c r="Z120" s="24">
        <f t="shared" si="35"/>
        <v>0</v>
      </c>
      <c r="AA120" s="23"/>
      <c r="AB120" s="23"/>
      <c r="AC120" s="23"/>
      <c r="AD120" s="24">
        <f t="shared" si="36"/>
        <v>0</v>
      </c>
      <c r="AE120" s="23"/>
      <c r="AF120" s="23"/>
      <c r="AG120" s="23"/>
      <c r="AH120" s="24">
        <f t="shared" si="37"/>
        <v>0</v>
      </c>
      <c r="AI120" s="23"/>
      <c r="AJ120" s="23"/>
      <c r="AK120" s="23"/>
      <c r="AL120" s="26">
        <f t="shared" si="38"/>
        <v>0</v>
      </c>
      <c r="AM120" s="16">
        <f t="shared" si="39"/>
        <v>0</v>
      </c>
    </row>
    <row r="121" ht="12.75">
      <c r="A121" s="32" t="s">
        <v>53</v>
      </c>
      <c r="B121" s="33"/>
      <c r="C121" s="33" t="s">
        <v>20</v>
      </c>
      <c r="D121" s="33" t="s">
        <v>20</v>
      </c>
      <c r="E121" s="33" t="s">
        <v>20</v>
      </c>
      <c r="F121" s="33" t="s">
        <v>20</v>
      </c>
      <c r="G121" s="33" t="s">
        <v>20</v>
      </c>
      <c r="H121" s="33" t="s">
        <v>20</v>
      </c>
      <c r="I121" s="34" t="s">
        <v>20</v>
      </c>
      <c r="J121" s="34" t="s">
        <v>20</v>
      </c>
      <c r="K121" s="34" t="s">
        <v>20</v>
      </c>
      <c r="L121" s="34" t="s">
        <v>20</v>
      </c>
      <c r="M121" s="34" t="s">
        <v>20</v>
      </c>
      <c r="N121" s="34" t="s">
        <v>20</v>
      </c>
      <c r="O121" s="34" t="s">
        <v>20</v>
      </c>
      <c r="P121" s="34" t="s">
        <v>20</v>
      </c>
      <c r="Q121" s="34" t="s">
        <v>20</v>
      </c>
      <c r="R121" s="34" t="s">
        <v>20</v>
      </c>
      <c r="S121" s="34" t="s">
        <v>20</v>
      </c>
      <c r="T121" s="34" t="s">
        <v>20</v>
      </c>
      <c r="U121" s="34" t="s">
        <v>20</v>
      </c>
      <c r="V121" s="34" t="s">
        <v>20</v>
      </c>
      <c r="W121" s="34" t="s">
        <v>20</v>
      </c>
      <c r="X121" s="34" t="s">
        <v>20</v>
      </c>
      <c r="Y121" s="34" t="s">
        <v>20</v>
      </c>
      <c r="Z121" s="34" t="s">
        <v>20</v>
      </c>
      <c r="AA121" s="34" t="s">
        <v>20</v>
      </c>
      <c r="AB121" s="34" t="s">
        <v>20</v>
      </c>
      <c r="AC121" s="34" t="s">
        <v>20</v>
      </c>
      <c r="AD121" s="34" t="s">
        <v>20</v>
      </c>
      <c r="AE121" s="34" t="s">
        <v>20</v>
      </c>
      <c r="AF121" s="34" t="s">
        <v>20</v>
      </c>
      <c r="AG121" s="34" t="s">
        <v>20</v>
      </c>
      <c r="AH121" s="34" t="s">
        <v>20</v>
      </c>
      <c r="AI121" s="34" t="s">
        <v>20</v>
      </c>
      <c r="AJ121" s="34" t="s">
        <v>20</v>
      </c>
      <c r="AK121" s="34" t="s">
        <v>20</v>
      </c>
      <c r="AL121" s="32" t="s">
        <v>20</v>
      </c>
      <c r="AM121" s="32" t="s">
        <v>20</v>
      </c>
    </row>
    <row r="122" ht="12.75">
      <c r="A122" s="17" t="s">
        <v>54</v>
      </c>
      <c r="B122" s="18" t="s">
        <v>20</v>
      </c>
      <c r="C122" s="19" t="s">
        <v>20</v>
      </c>
      <c r="D122" s="19" t="s">
        <v>20</v>
      </c>
      <c r="E122" s="19" t="s">
        <v>20</v>
      </c>
      <c r="F122" s="19" t="s">
        <v>20</v>
      </c>
      <c r="G122" s="19" t="s">
        <v>20</v>
      </c>
      <c r="H122" s="19" t="s">
        <v>20</v>
      </c>
      <c r="I122" s="19" t="s">
        <v>20</v>
      </c>
      <c r="J122" s="19" t="s">
        <v>20</v>
      </c>
      <c r="K122" s="19" t="s">
        <v>20</v>
      </c>
      <c r="L122" s="19" t="s">
        <v>20</v>
      </c>
      <c r="M122" s="19" t="s">
        <v>20</v>
      </c>
      <c r="N122" s="19" t="s">
        <v>20</v>
      </c>
      <c r="O122" s="19" t="s">
        <v>20</v>
      </c>
      <c r="P122" s="19" t="s">
        <v>20</v>
      </c>
      <c r="Q122" s="19" t="s">
        <v>20</v>
      </c>
      <c r="R122" s="19" t="s">
        <v>20</v>
      </c>
      <c r="S122" s="19" t="s">
        <v>20</v>
      </c>
      <c r="T122" s="19" t="s">
        <v>20</v>
      </c>
      <c r="U122" s="19" t="s">
        <v>20</v>
      </c>
      <c r="V122" s="19" t="s">
        <v>20</v>
      </c>
      <c r="W122" s="19" t="s">
        <v>20</v>
      </c>
      <c r="X122" s="19" t="s">
        <v>20</v>
      </c>
      <c r="Y122" s="19" t="s">
        <v>20</v>
      </c>
      <c r="Z122" s="19" t="s">
        <v>20</v>
      </c>
      <c r="AA122" s="19" t="s">
        <v>20</v>
      </c>
      <c r="AB122" s="19" t="s">
        <v>20</v>
      </c>
      <c r="AC122" s="19" t="s">
        <v>20</v>
      </c>
      <c r="AD122" s="19" t="s">
        <v>20</v>
      </c>
      <c r="AE122" s="19" t="s">
        <v>20</v>
      </c>
      <c r="AF122" s="19" t="s">
        <v>20</v>
      </c>
      <c r="AG122" s="19" t="s">
        <v>20</v>
      </c>
      <c r="AH122" s="19" t="s">
        <v>20</v>
      </c>
      <c r="AI122" s="19" t="s">
        <v>20</v>
      </c>
      <c r="AJ122" s="19" t="s">
        <v>20</v>
      </c>
      <c r="AK122" s="19" t="s">
        <v>20</v>
      </c>
      <c r="AL122" s="20" t="s">
        <v>20</v>
      </c>
      <c r="AM122" s="20" t="s">
        <v>20</v>
      </c>
    </row>
    <row r="123" ht="12.75">
      <c r="A123" s="36" t="s">
        <v>21</v>
      </c>
      <c r="B123" s="22" t="s">
        <v>54</v>
      </c>
      <c r="C123" s="23" t="s">
        <v>20</v>
      </c>
      <c r="D123" s="23">
        <v>1</v>
      </c>
      <c r="E123" s="25"/>
      <c r="F123" s="24">
        <f t="shared" si="30"/>
        <v>1</v>
      </c>
      <c r="G123" s="23" t="s">
        <v>20</v>
      </c>
      <c r="H123" s="23" t="s">
        <v>20</v>
      </c>
      <c r="I123" s="23" t="s">
        <v>20</v>
      </c>
      <c r="J123" s="24">
        <f t="shared" si="31"/>
        <v>0</v>
      </c>
      <c r="K123" s="23" t="s">
        <v>20</v>
      </c>
      <c r="L123" s="23" t="s">
        <v>20</v>
      </c>
      <c r="M123" s="25"/>
      <c r="N123" s="24">
        <f t="shared" si="32"/>
        <v>0</v>
      </c>
      <c r="O123" s="23" t="s">
        <v>20</v>
      </c>
      <c r="P123" s="25">
        <v>1</v>
      </c>
      <c r="Q123" s="25"/>
      <c r="R123" s="24">
        <f t="shared" si="33"/>
        <v>1</v>
      </c>
      <c r="S123" s="23" t="s">
        <v>20</v>
      </c>
      <c r="T123" s="23" t="s">
        <v>20</v>
      </c>
      <c r="U123" s="23" t="s">
        <v>20</v>
      </c>
      <c r="V123" s="24">
        <f t="shared" si="34"/>
        <v>0</v>
      </c>
      <c r="W123" s="23" t="s">
        <v>20</v>
      </c>
      <c r="X123" s="23" t="s">
        <v>20</v>
      </c>
      <c r="Y123" s="23">
        <v>1</v>
      </c>
      <c r="Z123" s="24">
        <f t="shared" si="35"/>
        <v>1</v>
      </c>
      <c r="AA123" s="23" t="s">
        <v>20</v>
      </c>
      <c r="AB123" s="23" t="s">
        <v>20</v>
      </c>
      <c r="AC123" s="23" t="s">
        <v>20</v>
      </c>
      <c r="AD123" s="24">
        <f t="shared" si="36"/>
        <v>0</v>
      </c>
      <c r="AE123" s="23" t="s">
        <v>20</v>
      </c>
      <c r="AF123" s="25">
        <v>1</v>
      </c>
      <c r="AG123" s="23" t="s">
        <v>20</v>
      </c>
      <c r="AH123" s="24">
        <f t="shared" si="37"/>
        <v>1</v>
      </c>
      <c r="AI123" s="23" t="s">
        <v>20</v>
      </c>
      <c r="AJ123" s="23" t="s">
        <v>20</v>
      </c>
      <c r="AK123" s="25"/>
      <c r="AL123" s="26">
        <f t="shared" si="38"/>
        <v>0</v>
      </c>
      <c r="AM123" s="16">
        <f t="shared" si="39"/>
        <v>4</v>
      </c>
    </row>
    <row r="124" ht="12.75">
      <c r="A124" s="37" t="s">
        <v>36</v>
      </c>
      <c r="B124" s="22" t="s">
        <v>54</v>
      </c>
      <c r="C124" s="23" t="s">
        <v>20</v>
      </c>
      <c r="D124" s="23">
        <v>1</v>
      </c>
      <c r="E124" s="25"/>
      <c r="F124" s="24">
        <f t="shared" si="30"/>
        <v>1</v>
      </c>
      <c r="G124" s="23" t="s">
        <v>20</v>
      </c>
      <c r="H124" s="23" t="s">
        <v>20</v>
      </c>
      <c r="I124" s="23" t="s">
        <v>20</v>
      </c>
      <c r="J124" s="24">
        <f t="shared" si="31"/>
        <v>0</v>
      </c>
      <c r="K124" s="23" t="s">
        <v>20</v>
      </c>
      <c r="L124" s="23" t="s">
        <v>20</v>
      </c>
      <c r="M124" s="25"/>
      <c r="N124" s="24">
        <f t="shared" si="32"/>
        <v>0</v>
      </c>
      <c r="O124" s="23" t="s">
        <v>20</v>
      </c>
      <c r="P124" s="25">
        <v>1</v>
      </c>
      <c r="Q124" s="25"/>
      <c r="R124" s="24">
        <f t="shared" si="33"/>
        <v>1</v>
      </c>
      <c r="S124" s="23" t="s">
        <v>20</v>
      </c>
      <c r="T124" s="23" t="s">
        <v>20</v>
      </c>
      <c r="U124" s="23" t="s">
        <v>20</v>
      </c>
      <c r="V124" s="24">
        <f t="shared" si="34"/>
        <v>0</v>
      </c>
      <c r="W124" s="23" t="s">
        <v>20</v>
      </c>
      <c r="X124" s="23" t="s">
        <v>20</v>
      </c>
      <c r="Y124" s="23" t="s">
        <v>20</v>
      </c>
      <c r="Z124" s="24">
        <f t="shared" si="35"/>
        <v>0</v>
      </c>
      <c r="AA124" s="23" t="s">
        <v>20</v>
      </c>
      <c r="AB124" s="23" t="s">
        <v>20</v>
      </c>
      <c r="AC124" s="23" t="s">
        <v>20</v>
      </c>
      <c r="AD124" s="24">
        <f t="shared" si="36"/>
        <v>0</v>
      </c>
      <c r="AE124" s="23" t="s">
        <v>20</v>
      </c>
      <c r="AF124" s="25"/>
      <c r="AG124" s="23" t="s">
        <v>20</v>
      </c>
      <c r="AH124" s="24">
        <f t="shared" si="37"/>
        <v>0</v>
      </c>
      <c r="AI124" s="23" t="s">
        <v>20</v>
      </c>
      <c r="AJ124" s="23">
        <v>1</v>
      </c>
      <c r="AK124" s="25"/>
      <c r="AL124" s="26">
        <f t="shared" si="38"/>
        <v>1</v>
      </c>
      <c r="AM124" s="16">
        <f t="shared" si="39"/>
        <v>3</v>
      </c>
    </row>
    <row r="125" ht="12.75">
      <c r="A125" s="37" t="s">
        <v>55</v>
      </c>
      <c r="B125" s="22" t="s">
        <v>54</v>
      </c>
      <c r="C125" s="23" t="s">
        <v>20</v>
      </c>
      <c r="D125" s="23">
        <v>1</v>
      </c>
      <c r="E125" s="25"/>
      <c r="F125" s="24">
        <f t="shared" si="30"/>
        <v>1</v>
      </c>
      <c r="G125" s="23" t="s">
        <v>20</v>
      </c>
      <c r="H125" s="23" t="s">
        <v>20</v>
      </c>
      <c r="I125" s="23">
        <v>2</v>
      </c>
      <c r="J125" s="24">
        <f t="shared" si="31"/>
        <v>2</v>
      </c>
      <c r="K125" s="23" t="s">
        <v>20</v>
      </c>
      <c r="L125" s="23" t="s">
        <v>20</v>
      </c>
      <c r="M125" s="25">
        <v>1</v>
      </c>
      <c r="N125" s="24">
        <f t="shared" si="32"/>
        <v>1</v>
      </c>
      <c r="O125" s="23" t="s">
        <v>20</v>
      </c>
      <c r="P125" s="25">
        <v>1</v>
      </c>
      <c r="Q125" s="25">
        <v>1</v>
      </c>
      <c r="R125" s="24">
        <f t="shared" si="33"/>
        <v>2</v>
      </c>
      <c r="S125" s="23" t="s">
        <v>20</v>
      </c>
      <c r="T125" s="23" t="s">
        <v>20</v>
      </c>
      <c r="U125" s="23" t="s">
        <v>20</v>
      </c>
      <c r="V125" s="24">
        <f t="shared" si="34"/>
        <v>0</v>
      </c>
      <c r="W125" s="23" t="s">
        <v>20</v>
      </c>
      <c r="X125" s="23" t="s">
        <v>20</v>
      </c>
      <c r="Y125" s="23">
        <v>1</v>
      </c>
      <c r="Z125" s="24">
        <f t="shared" si="35"/>
        <v>1</v>
      </c>
      <c r="AA125" s="23" t="s">
        <v>20</v>
      </c>
      <c r="AB125" s="23" t="s">
        <v>20</v>
      </c>
      <c r="AC125" s="23">
        <v>1</v>
      </c>
      <c r="AD125" s="24">
        <f t="shared" si="36"/>
        <v>1</v>
      </c>
      <c r="AE125" s="23" t="s">
        <v>20</v>
      </c>
      <c r="AF125" s="25">
        <v>1</v>
      </c>
      <c r="AG125" s="23">
        <v>1</v>
      </c>
      <c r="AH125" s="24">
        <f t="shared" si="37"/>
        <v>2</v>
      </c>
      <c r="AI125" s="23" t="s">
        <v>20</v>
      </c>
      <c r="AJ125" s="23" t="s">
        <v>20</v>
      </c>
      <c r="AK125" s="25"/>
      <c r="AL125" s="26">
        <f t="shared" si="38"/>
        <v>0</v>
      </c>
      <c r="AM125" s="16">
        <f t="shared" si="39"/>
        <v>10</v>
      </c>
    </row>
    <row r="126" ht="12.75">
      <c r="A126" s="37" t="s">
        <v>56</v>
      </c>
      <c r="B126" s="22" t="s">
        <v>54</v>
      </c>
      <c r="C126" s="23" t="s">
        <v>20</v>
      </c>
      <c r="D126" s="23" t="s">
        <v>20</v>
      </c>
      <c r="E126" s="25"/>
      <c r="F126" s="24">
        <f t="shared" si="30"/>
        <v>0</v>
      </c>
      <c r="G126" s="23" t="s">
        <v>20</v>
      </c>
      <c r="H126" s="23" t="s">
        <v>20</v>
      </c>
      <c r="I126" s="23" t="s">
        <v>20</v>
      </c>
      <c r="J126" s="24">
        <f t="shared" si="31"/>
        <v>0</v>
      </c>
      <c r="K126" s="23" t="s">
        <v>20</v>
      </c>
      <c r="L126" s="23" t="s">
        <v>20</v>
      </c>
      <c r="M126" s="25"/>
      <c r="N126" s="24">
        <f t="shared" si="32"/>
        <v>0</v>
      </c>
      <c r="O126" s="23" t="s">
        <v>20</v>
      </c>
      <c r="P126" s="25"/>
      <c r="Q126" s="25"/>
      <c r="R126" s="24">
        <f t="shared" si="33"/>
        <v>0</v>
      </c>
      <c r="S126" s="23" t="s">
        <v>20</v>
      </c>
      <c r="T126" s="23" t="s">
        <v>20</v>
      </c>
      <c r="U126" s="23" t="s">
        <v>20</v>
      </c>
      <c r="V126" s="24">
        <f t="shared" si="34"/>
        <v>0</v>
      </c>
      <c r="W126" s="23" t="s">
        <v>20</v>
      </c>
      <c r="X126" s="23" t="s">
        <v>20</v>
      </c>
      <c r="Y126" s="23" t="s">
        <v>20</v>
      </c>
      <c r="Z126" s="24">
        <f t="shared" si="35"/>
        <v>0</v>
      </c>
      <c r="AA126" s="23" t="s">
        <v>20</v>
      </c>
      <c r="AB126" s="23" t="s">
        <v>20</v>
      </c>
      <c r="AC126" s="23" t="s">
        <v>20</v>
      </c>
      <c r="AD126" s="24">
        <f t="shared" si="36"/>
        <v>0</v>
      </c>
      <c r="AE126" s="23" t="s">
        <v>20</v>
      </c>
      <c r="AF126" s="25"/>
      <c r="AG126" s="23" t="s">
        <v>20</v>
      </c>
      <c r="AH126" s="24">
        <f t="shared" si="37"/>
        <v>0</v>
      </c>
      <c r="AI126" s="23" t="s">
        <v>20</v>
      </c>
      <c r="AJ126" s="23" t="s">
        <v>20</v>
      </c>
      <c r="AK126" s="25"/>
      <c r="AL126" s="26">
        <f t="shared" si="38"/>
        <v>0</v>
      </c>
      <c r="AM126" s="16">
        <f t="shared" si="39"/>
        <v>0</v>
      </c>
    </row>
    <row r="127" ht="12.75">
      <c r="A127" s="37" t="s">
        <v>57</v>
      </c>
      <c r="B127" s="22" t="s">
        <v>54</v>
      </c>
      <c r="C127" s="23" t="s">
        <v>20</v>
      </c>
      <c r="D127" s="23" t="s">
        <v>20</v>
      </c>
      <c r="E127" s="25"/>
      <c r="F127" s="24">
        <f t="shared" si="30"/>
        <v>0</v>
      </c>
      <c r="G127" s="23" t="s">
        <v>20</v>
      </c>
      <c r="H127" s="23">
        <v>1</v>
      </c>
      <c r="I127" s="23" t="s">
        <v>20</v>
      </c>
      <c r="J127" s="24">
        <f t="shared" si="31"/>
        <v>1</v>
      </c>
      <c r="K127" s="23" t="s">
        <v>20</v>
      </c>
      <c r="L127" s="23" t="s">
        <v>20</v>
      </c>
      <c r="M127" s="25"/>
      <c r="N127" s="24">
        <f t="shared" si="32"/>
        <v>0</v>
      </c>
      <c r="O127" s="23" t="s">
        <v>20</v>
      </c>
      <c r="P127" s="25"/>
      <c r="Q127" s="25"/>
      <c r="R127" s="24">
        <f t="shared" si="33"/>
        <v>0</v>
      </c>
      <c r="S127" s="23" t="s">
        <v>20</v>
      </c>
      <c r="T127" s="23" t="s">
        <v>20</v>
      </c>
      <c r="U127" s="23">
        <v>1</v>
      </c>
      <c r="V127" s="24">
        <f t="shared" si="34"/>
        <v>1</v>
      </c>
      <c r="W127" s="23" t="s">
        <v>20</v>
      </c>
      <c r="X127" s="23" t="s">
        <v>20</v>
      </c>
      <c r="Y127" s="23">
        <v>1</v>
      </c>
      <c r="Z127" s="24">
        <f t="shared" si="35"/>
        <v>1</v>
      </c>
      <c r="AA127" s="23" t="s">
        <v>20</v>
      </c>
      <c r="AB127" s="23" t="s">
        <v>20</v>
      </c>
      <c r="AC127" s="23">
        <v>1</v>
      </c>
      <c r="AD127" s="24">
        <f t="shared" si="36"/>
        <v>1</v>
      </c>
      <c r="AE127" s="23" t="s">
        <v>20</v>
      </c>
      <c r="AF127" s="25"/>
      <c r="AG127" s="23">
        <v>1</v>
      </c>
      <c r="AH127" s="24">
        <f t="shared" si="37"/>
        <v>1</v>
      </c>
      <c r="AI127" s="23" t="s">
        <v>20</v>
      </c>
      <c r="AJ127" s="23" t="s">
        <v>20</v>
      </c>
      <c r="AK127" s="25">
        <v>1</v>
      </c>
      <c r="AL127" s="26">
        <f t="shared" si="38"/>
        <v>1</v>
      </c>
      <c r="AM127" s="16">
        <f t="shared" si="39"/>
        <v>6</v>
      </c>
    </row>
    <row r="128" ht="12.75">
      <c r="A128" s="37" t="s">
        <v>58</v>
      </c>
      <c r="B128" s="22" t="s">
        <v>54</v>
      </c>
      <c r="C128" s="23" t="s">
        <v>20</v>
      </c>
      <c r="D128" s="23">
        <v>1</v>
      </c>
      <c r="E128" s="25"/>
      <c r="F128" s="24">
        <f t="shared" si="30"/>
        <v>1</v>
      </c>
      <c r="G128" s="23" t="s">
        <v>20</v>
      </c>
      <c r="H128" s="23" t="s">
        <v>20</v>
      </c>
      <c r="I128" s="23" t="s">
        <v>20</v>
      </c>
      <c r="J128" s="24">
        <f t="shared" si="31"/>
        <v>0</v>
      </c>
      <c r="K128" s="23" t="s">
        <v>20</v>
      </c>
      <c r="L128" s="23" t="s">
        <v>20</v>
      </c>
      <c r="M128" s="25"/>
      <c r="N128" s="24">
        <f t="shared" si="32"/>
        <v>0</v>
      </c>
      <c r="O128" s="23" t="s">
        <v>20</v>
      </c>
      <c r="P128" s="25">
        <v>1</v>
      </c>
      <c r="Q128" s="25"/>
      <c r="R128" s="24">
        <f t="shared" si="33"/>
        <v>1</v>
      </c>
      <c r="S128" s="23" t="s">
        <v>20</v>
      </c>
      <c r="T128" s="23" t="s">
        <v>20</v>
      </c>
      <c r="U128" s="23" t="s">
        <v>20</v>
      </c>
      <c r="V128" s="24">
        <f t="shared" si="34"/>
        <v>0</v>
      </c>
      <c r="W128" s="23" t="s">
        <v>20</v>
      </c>
      <c r="X128" s="23" t="s">
        <v>20</v>
      </c>
      <c r="Y128" s="23" t="s">
        <v>20</v>
      </c>
      <c r="Z128" s="24">
        <f t="shared" si="35"/>
        <v>0</v>
      </c>
      <c r="AA128" s="23" t="s">
        <v>20</v>
      </c>
      <c r="AB128" s="23" t="s">
        <v>20</v>
      </c>
      <c r="AC128" s="23" t="s">
        <v>20</v>
      </c>
      <c r="AD128" s="24">
        <f t="shared" si="36"/>
        <v>0</v>
      </c>
      <c r="AE128" s="23" t="s">
        <v>20</v>
      </c>
      <c r="AF128" s="25">
        <v>1</v>
      </c>
      <c r="AG128" s="23" t="s">
        <v>20</v>
      </c>
      <c r="AH128" s="24">
        <f t="shared" si="37"/>
        <v>1</v>
      </c>
      <c r="AI128" s="23" t="s">
        <v>20</v>
      </c>
      <c r="AJ128" s="23" t="s">
        <v>20</v>
      </c>
      <c r="AK128" s="25">
        <v>1</v>
      </c>
      <c r="AL128" s="26">
        <f t="shared" si="38"/>
        <v>1</v>
      </c>
      <c r="AM128" s="16">
        <f t="shared" si="39"/>
        <v>4</v>
      </c>
    </row>
    <row r="129" ht="15">
      <c r="A129" s="37" t="s">
        <v>59</v>
      </c>
      <c r="B129" s="22" t="s">
        <v>54</v>
      </c>
      <c r="C129" s="23" t="s">
        <v>20</v>
      </c>
      <c r="D129" s="23" t="s">
        <v>20</v>
      </c>
      <c r="E129" s="25"/>
      <c r="F129" s="24">
        <f t="shared" si="30"/>
        <v>0</v>
      </c>
      <c r="G129" s="23" t="s">
        <v>20</v>
      </c>
      <c r="H129" s="23" t="s">
        <v>20</v>
      </c>
      <c r="I129" s="23" t="s">
        <v>20</v>
      </c>
      <c r="J129" s="24">
        <f t="shared" si="31"/>
        <v>0</v>
      </c>
      <c r="K129" s="23" t="s">
        <v>20</v>
      </c>
      <c r="L129" s="23" t="s">
        <v>20</v>
      </c>
      <c r="M129" s="25"/>
      <c r="N129" s="24">
        <f t="shared" si="32"/>
        <v>0</v>
      </c>
      <c r="O129" s="23" t="s">
        <v>20</v>
      </c>
      <c r="P129" s="25"/>
      <c r="Q129" s="25"/>
      <c r="R129" s="24">
        <f t="shared" si="33"/>
        <v>0</v>
      </c>
      <c r="S129" s="23" t="s">
        <v>20</v>
      </c>
      <c r="T129" s="23" t="s">
        <v>20</v>
      </c>
      <c r="U129" s="23" t="s">
        <v>20</v>
      </c>
      <c r="V129" s="24">
        <f t="shared" si="34"/>
        <v>0</v>
      </c>
      <c r="W129" s="23" t="s">
        <v>20</v>
      </c>
      <c r="X129" s="23" t="s">
        <v>20</v>
      </c>
      <c r="Y129" s="23" t="s">
        <v>20</v>
      </c>
      <c r="Z129" s="24">
        <f t="shared" si="35"/>
        <v>0</v>
      </c>
      <c r="AA129" s="23" t="s">
        <v>20</v>
      </c>
      <c r="AB129" s="23" t="s">
        <v>20</v>
      </c>
      <c r="AC129" s="23" t="s">
        <v>20</v>
      </c>
      <c r="AD129" s="24">
        <f t="shared" si="36"/>
        <v>0</v>
      </c>
      <c r="AE129" s="23" t="s">
        <v>20</v>
      </c>
      <c r="AF129" s="25"/>
      <c r="AG129" s="23" t="s">
        <v>20</v>
      </c>
      <c r="AH129" s="24">
        <f t="shared" si="37"/>
        <v>0</v>
      </c>
      <c r="AI129" s="23" t="s">
        <v>20</v>
      </c>
      <c r="AJ129" s="23" t="s">
        <v>20</v>
      </c>
      <c r="AK129" s="25"/>
      <c r="AL129" s="26">
        <f t="shared" si="38"/>
        <v>0</v>
      </c>
      <c r="AM129" s="16">
        <f t="shared" si="39"/>
        <v>0</v>
      </c>
    </row>
    <row r="130" ht="15">
      <c r="A130" s="37" t="s">
        <v>60</v>
      </c>
      <c r="B130" s="22" t="s">
        <v>54</v>
      </c>
      <c r="C130" s="23" t="s">
        <v>20</v>
      </c>
      <c r="D130" s="23">
        <v>1</v>
      </c>
      <c r="E130" s="25"/>
      <c r="F130" s="24">
        <f t="shared" si="30"/>
        <v>1</v>
      </c>
      <c r="G130" s="23" t="s">
        <v>20</v>
      </c>
      <c r="H130" s="23" t="s">
        <v>20</v>
      </c>
      <c r="I130" s="23">
        <v>1</v>
      </c>
      <c r="J130" s="24">
        <f t="shared" si="31"/>
        <v>1</v>
      </c>
      <c r="K130" s="23" t="s">
        <v>20</v>
      </c>
      <c r="L130" s="23" t="s">
        <v>20</v>
      </c>
      <c r="M130" s="25">
        <v>1</v>
      </c>
      <c r="N130" s="24">
        <f t="shared" si="32"/>
        <v>1</v>
      </c>
      <c r="O130" s="23" t="s">
        <v>20</v>
      </c>
      <c r="P130" s="25">
        <v>1</v>
      </c>
      <c r="Q130" s="25">
        <v>1</v>
      </c>
      <c r="R130" s="24">
        <f t="shared" si="33"/>
        <v>2</v>
      </c>
      <c r="S130" s="23" t="s">
        <v>20</v>
      </c>
      <c r="T130" s="23" t="s">
        <v>20</v>
      </c>
      <c r="U130" s="23" t="s">
        <v>20</v>
      </c>
      <c r="V130" s="24">
        <f t="shared" si="34"/>
        <v>0</v>
      </c>
      <c r="W130" s="23" t="s">
        <v>20</v>
      </c>
      <c r="X130" s="23" t="s">
        <v>20</v>
      </c>
      <c r="Y130" s="23">
        <v>1</v>
      </c>
      <c r="Z130" s="24">
        <f t="shared" si="35"/>
        <v>1</v>
      </c>
      <c r="AA130" s="23" t="s">
        <v>20</v>
      </c>
      <c r="AB130" s="23" t="s">
        <v>20</v>
      </c>
      <c r="AC130" s="23">
        <v>1</v>
      </c>
      <c r="AD130" s="24">
        <f t="shared" si="36"/>
        <v>1</v>
      </c>
      <c r="AE130" s="23" t="s">
        <v>20</v>
      </c>
      <c r="AF130" s="25">
        <v>1</v>
      </c>
      <c r="AG130" s="23" t="s">
        <v>20</v>
      </c>
      <c r="AH130" s="24">
        <f t="shared" si="37"/>
        <v>1</v>
      </c>
      <c r="AI130" s="23" t="s">
        <v>20</v>
      </c>
      <c r="AJ130" s="23" t="s">
        <v>20</v>
      </c>
      <c r="AK130" s="25">
        <v>1</v>
      </c>
      <c r="AL130" s="26">
        <f t="shared" si="38"/>
        <v>1</v>
      </c>
      <c r="AM130" s="16">
        <f t="shared" si="39"/>
        <v>9</v>
      </c>
    </row>
    <row r="131" ht="15">
      <c r="A131" s="37" t="s">
        <v>61</v>
      </c>
      <c r="B131" s="22" t="s">
        <v>54</v>
      </c>
      <c r="C131" s="23" t="s">
        <v>20</v>
      </c>
      <c r="D131" s="23">
        <v>1</v>
      </c>
      <c r="E131" s="25"/>
      <c r="F131" s="24">
        <f t="shared" si="30"/>
        <v>1</v>
      </c>
      <c r="G131" s="23" t="s">
        <v>20</v>
      </c>
      <c r="H131" s="23" t="s">
        <v>20</v>
      </c>
      <c r="I131" s="23">
        <v>1</v>
      </c>
      <c r="J131" s="24">
        <f t="shared" si="31"/>
        <v>1</v>
      </c>
      <c r="K131" s="23" t="s">
        <v>20</v>
      </c>
      <c r="L131" s="23" t="s">
        <v>20</v>
      </c>
      <c r="M131" s="25"/>
      <c r="N131" s="24">
        <f t="shared" si="32"/>
        <v>0</v>
      </c>
      <c r="O131" s="23" t="s">
        <v>20</v>
      </c>
      <c r="P131" s="25">
        <v>1</v>
      </c>
      <c r="Q131" s="25"/>
      <c r="R131" s="24">
        <f t="shared" si="33"/>
        <v>1</v>
      </c>
      <c r="S131" s="23" t="s">
        <v>20</v>
      </c>
      <c r="T131" s="23" t="s">
        <v>20</v>
      </c>
      <c r="U131" s="23" t="s">
        <v>20</v>
      </c>
      <c r="V131" s="24">
        <f t="shared" si="34"/>
        <v>0</v>
      </c>
      <c r="W131" s="23" t="s">
        <v>20</v>
      </c>
      <c r="X131" s="23" t="s">
        <v>20</v>
      </c>
      <c r="Y131" s="23">
        <v>1</v>
      </c>
      <c r="Z131" s="24">
        <f t="shared" si="35"/>
        <v>1</v>
      </c>
      <c r="AA131" s="23" t="s">
        <v>20</v>
      </c>
      <c r="AB131" s="23" t="s">
        <v>20</v>
      </c>
      <c r="AC131" s="23" t="s">
        <v>20</v>
      </c>
      <c r="AD131" s="24">
        <f t="shared" si="36"/>
        <v>0</v>
      </c>
      <c r="AE131" s="23" t="s">
        <v>20</v>
      </c>
      <c r="AF131" s="25">
        <v>1</v>
      </c>
      <c r="AG131" s="23" t="s">
        <v>20</v>
      </c>
      <c r="AH131" s="24">
        <f t="shared" si="37"/>
        <v>1</v>
      </c>
      <c r="AI131" s="23" t="s">
        <v>20</v>
      </c>
      <c r="AJ131" s="23" t="s">
        <v>20</v>
      </c>
      <c r="AK131" s="25">
        <v>1</v>
      </c>
      <c r="AL131" s="26">
        <f t="shared" si="38"/>
        <v>1</v>
      </c>
      <c r="AM131" s="16">
        <f t="shared" si="39"/>
        <v>6</v>
      </c>
    </row>
    <row r="132" ht="15">
      <c r="A132" s="37" t="s">
        <v>62</v>
      </c>
      <c r="B132" s="22" t="s">
        <v>54</v>
      </c>
      <c r="C132" s="23" t="s">
        <v>20</v>
      </c>
      <c r="D132" s="23" t="s">
        <v>20</v>
      </c>
      <c r="E132" s="25"/>
      <c r="F132" s="24">
        <f t="shared" si="30"/>
        <v>0</v>
      </c>
      <c r="G132" s="23" t="s">
        <v>20</v>
      </c>
      <c r="H132" s="23" t="s">
        <v>20</v>
      </c>
      <c r="I132" s="23" t="s">
        <v>20</v>
      </c>
      <c r="J132" s="24">
        <f t="shared" si="31"/>
        <v>0</v>
      </c>
      <c r="K132" s="23" t="s">
        <v>20</v>
      </c>
      <c r="L132" s="23" t="s">
        <v>20</v>
      </c>
      <c r="M132" s="25"/>
      <c r="N132" s="24">
        <f t="shared" si="32"/>
        <v>0</v>
      </c>
      <c r="O132" s="23" t="s">
        <v>20</v>
      </c>
      <c r="P132" s="25"/>
      <c r="Q132" s="25"/>
      <c r="R132" s="24">
        <f t="shared" si="33"/>
        <v>0</v>
      </c>
      <c r="S132" s="23" t="s">
        <v>20</v>
      </c>
      <c r="T132" s="23">
        <v>1</v>
      </c>
      <c r="U132" s="23" t="s">
        <v>20</v>
      </c>
      <c r="V132" s="24">
        <f t="shared" si="34"/>
        <v>1</v>
      </c>
      <c r="W132" s="23" t="s">
        <v>20</v>
      </c>
      <c r="X132" s="23" t="s">
        <v>20</v>
      </c>
      <c r="Y132" s="23" t="s">
        <v>20</v>
      </c>
      <c r="Z132" s="24">
        <f t="shared" si="35"/>
        <v>0</v>
      </c>
      <c r="AA132" s="23" t="s">
        <v>20</v>
      </c>
      <c r="AB132" s="23" t="s">
        <v>20</v>
      </c>
      <c r="AC132" s="23" t="s">
        <v>20</v>
      </c>
      <c r="AD132" s="24">
        <f t="shared" si="36"/>
        <v>0</v>
      </c>
      <c r="AE132" s="23" t="s">
        <v>20</v>
      </c>
      <c r="AF132" s="25"/>
      <c r="AG132" s="23" t="s">
        <v>20</v>
      </c>
      <c r="AH132" s="24">
        <f t="shared" si="37"/>
        <v>0</v>
      </c>
      <c r="AI132" s="23" t="s">
        <v>20</v>
      </c>
      <c r="AJ132" s="23">
        <v>1</v>
      </c>
      <c r="AK132" s="25"/>
      <c r="AL132" s="26">
        <f t="shared" si="38"/>
        <v>1</v>
      </c>
      <c r="AM132" s="16">
        <f t="shared" si="39"/>
        <v>2</v>
      </c>
    </row>
    <row r="133" ht="15">
      <c r="A133" s="37" t="s">
        <v>46</v>
      </c>
      <c r="B133" s="22" t="s">
        <v>54</v>
      </c>
      <c r="C133" s="23" t="s">
        <v>20</v>
      </c>
      <c r="D133" s="23">
        <v>1</v>
      </c>
      <c r="E133" s="25"/>
      <c r="F133" s="24">
        <f t="shared" si="30"/>
        <v>1</v>
      </c>
      <c r="G133" s="23" t="s">
        <v>20</v>
      </c>
      <c r="H133" s="23" t="s">
        <v>20</v>
      </c>
      <c r="I133" s="23" t="s">
        <v>20</v>
      </c>
      <c r="J133" s="24">
        <f t="shared" si="31"/>
        <v>0</v>
      </c>
      <c r="K133" s="23" t="s">
        <v>20</v>
      </c>
      <c r="L133" s="23" t="s">
        <v>20</v>
      </c>
      <c r="M133" s="25"/>
      <c r="N133" s="24">
        <f t="shared" si="32"/>
        <v>0</v>
      </c>
      <c r="O133" s="23" t="s">
        <v>20</v>
      </c>
      <c r="P133" s="25">
        <v>1</v>
      </c>
      <c r="Q133" s="25"/>
      <c r="R133" s="24">
        <f t="shared" si="33"/>
        <v>1</v>
      </c>
      <c r="S133" s="23" t="s">
        <v>20</v>
      </c>
      <c r="T133" s="23" t="s">
        <v>20</v>
      </c>
      <c r="U133" s="23" t="s">
        <v>20</v>
      </c>
      <c r="V133" s="24">
        <f t="shared" si="34"/>
        <v>0</v>
      </c>
      <c r="W133" s="23" t="s">
        <v>20</v>
      </c>
      <c r="X133" s="23" t="s">
        <v>20</v>
      </c>
      <c r="Y133" s="23" t="s">
        <v>20</v>
      </c>
      <c r="Z133" s="24">
        <f t="shared" si="35"/>
        <v>0</v>
      </c>
      <c r="AA133" s="23" t="s">
        <v>20</v>
      </c>
      <c r="AB133" s="23" t="s">
        <v>20</v>
      </c>
      <c r="AC133" s="23" t="s">
        <v>20</v>
      </c>
      <c r="AD133" s="24">
        <f t="shared" si="36"/>
        <v>0</v>
      </c>
      <c r="AE133" s="23" t="s">
        <v>20</v>
      </c>
      <c r="AF133" s="25">
        <v>1</v>
      </c>
      <c r="AG133" s="23" t="s">
        <v>20</v>
      </c>
      <c r="AH133" s="24">
        <f t="shared" si="37"/>
        <v>1</v>
      </c>
      <c r="AI133" s="23" t="s">
        <v>20</v>
      </c>
      <c r="AJ133" s="23" t="s">
        <v>20</v>
      </c>
      <c r="AK133" s="25"/>
      <c r="AL133" s="26">
        <f t="shared" si="38"/>
        <v>0</v>
      </c>
      <c r="AM133" s="16">
        <f t="shared" si="39"/>
        <v>3</v>
      </c>
    </row>
    <row r="134" ht="15">
      <c r="A134" s="37" t="s">
        <v>63</v>
      </c>
      <c r="B134" s="22" t="s">
        <v>54</v>
      </c>
      <c r="C134" s="23" t="s">
        <v>20</v>
      </c>
      <c r="D134" s="23">
        <v>1</v>
      </c>
      <c r="E134" s="25"/>
      <c r="F134" s="24">
        <f t="shared" si="30"/>
        <v>1</v>
      </c>
      <c r="G134" s="23" t="s">
        <v>20</v>
      </c>
      <c r="H134" s="23" t="s">
        <v>20</v>
      </c>
      <c r="I134" s="23" t="s">
        <v>20</v>
      </c>
      <c r="J134" s="24">
        <f t="shared" si="31"/>
        <v>0</v>
      </c>
      <c r="K134" s="23" t="s">
        <v>20</v>
      </c>
      <c r="L134" s="23" t="s">
        <v>20</v>
      </c>
      <c r="M134" s="25"/>
      <c r="N134" s="24">
        <f t="shared" si="32"/>
        <v>0</v>
      </c>
      <c r="O134" s="23" t="s">
        <v>20</v>
      </c>
      <c r="P134" s="25">
        <v>1</v>
      </c>
      <c r="Q134" s="25"/>
      <c r="R134" s="24">
        <f t="shared" si="33"/>
        <v>1</v>
      </c>
      <c r="S134" s="23" t="s">
        <v>20</v>
      </c>
      <c r="T134" s="23" t="s">
        <v>20</v>
      </c>
      <c r="U134" s="23" t="s">
        <v>20</v>
      </c>
      <c r="V134" s="24">
        <f t="shared" si="34"/>
        <v>0</v>
      </c>
      <c r="W134" s="23" t="s">
        <v>20</v>
      </c>
      <c r="X134" s="23" t="s">
        <v>20</v>
      </c>
      <c r="Y134" s="23" t="s">
        <v>20</v>
      </c>
      <c r="Z134" s="24">
        <f t="shared" si="35"/>
        <v>0</v>
      </c>
      <c r="AA134" s="23" t="s">
        <v>20</v>
      </c>
      <c r="AB134" s="23" t="s">
        <v>20</v>
      </c>
      <c r="AC134" s="23" t="s">
        <v>20</v>
      </c>
      <c r="AD134" s="24">
        <f t="shared" si="36"/>
        <v>0</v>
      </c>
      <c r="AE134" s="23" t="s">
        <v>20</v>
      </c>
      <c r="AF134" s="25"/>
      <c r="AG134" s="23" t="s">
        <v>20</v>
      </c>
      <c r="AH134" s="24">
        <f t="shared" si="37"/>
        <v>0</v>
      </c>
      <c r="AI134" s="23" t="s">
        <v>20</v>
      </c>
      <c r="AJ134" s="23" t="s">
        <v>20</v>
      </c>
      <c r="AK134" s="25">
        <v>1</v>
      </c>
      <c r="AL134" s="26">
        <f t="shared" si="38"/>
        <v>1</v>
      </c>
      <c r="AM134" s="16">
        <f t="shared" si="39"/>
        <v>3</v>
      </c>
    </row>
    <row r="135" ht="15">
      <c r="A135" s="37" t="s">
        <v>64</v>
      </c>
      <c r="B135" s="22" t="s">
        <v>54</v>
      </c>
      <c r="C135" s="23" t="s">
        <v>20</v>
      </c>
      <c r="D135" s="23" t="s">
        <v>20</v>
      </c>
      <c r="E135" s="25"/>
      <c r="F135" s="24">
        <f t="shared" si="30"/>
        <v>0</v>
      </c>
      <c r="G135" s="23" t="s">
        <v>20</v>
      </c>
      <c r="H135" s="23" t="s">
        <v>20</v>
      </c>
      <c r="I135" s="23" t="s">
        <v>20</v>
      </c>
      <c r="J135" s="24">
        <f t="shared" si="31"/>
        <v>0</v>
      </c>
      <c r="K135" s="23" t="s">
        <v>20</v>
      </c>
      <c r="L135" s="23" t="s">
        <v>20</v>
      </c>
      <c r="M135" s="25"/>
      <c r="N135" s="24">
        <f t="shared" si="32"/>
        <v>0</v>
      </c>
      <c r="O135" s="23" t="s">
        <v>20</v>
      </c>
      <c r="P135" s="25"/>
      <c r="Q135" s="25"/>
      <c r="R135" s="24">
        <f t="shared" si="33"/>
        <v>0</v>
      </c>
      <c r="S135" s="23" t="s">
        <v>20</v>
      </c>
      <c r="T135" s="23" t="s">
        <v>20</v>
      </c>
      <c r="U135" s="23" t="s">
        <v>20</v>
      </c>
      <c r="V135" s="24">
        <f t="shared" si="34"/>
        <v>0</v>
      </c>
      <c r="W135" s="23" t="s">
        <v>20</v>
      </c>
      <c r="X135" s="23" t="s">
        <v>20</v>
      </c>
      <c r="Y135" s="23" t="s">
        <v>20</v>
      </c>
      <c r="Z135" s="24">
        <f t="shared" si="35"/>
        <v>0</v>
      </c>
      <c r="AA135" s="23" t="s">
        <v>20</v>
      </c>
      <c r="AB135" s="23" t="s">
        <v>20</v>
      </c>
      <c r="AC135" s="23" t="s">
        <v>20</v>
      </c>
      <c r="AD135" s="24">
        <f t="shared" si="36"/>
        <v>0</v>
      </c>
      <c r="AE135" s="23" t="s">
        <v>20</v>
      </c>
      <c r="AF135" s="25"/>
      <c r="AG135" s="23" t="s">
        <v>20</v>
      </c>
      <c r="AH135" s="24">
        <f t="shared" si="37"/>
        <v>0</v>
      </c>
      <c r="AI135" s="23" t="s">
        <v>20</v>
      </c>
      <c r="AJ135" s="23"/>
      <c r="AK135" s="25"/>
      <c r="AL135" s="26">
        <f t="shared" si="38"/>
        <v>0</v>
      </c>
      <c r="AM135" s="16">
        <f t="shared" si="39"/>
        <v>0</v>
      </c>
    </row>
    <row r="136" ht="15">
      <c r="A136" s="37" t="s">
        <v>65</v>
      </c>
      <c r="B136" s="22" t="s">
        <v>54</v>
      </c>
      <c r="C136" s="23" t="s">
        <v>20</v>
      </c>
      <c r="D136" s="23">
        <v>1</v>
      </c>
      <c r="E136" s="25"/>
      <c r="F136" s="24">
        <f t="shared" si="30"/>
        <v>1</v>
      </c>
      <c r="G136" s="23" t="s">
        <v>20</v>
      </c>
      <c r="H136" s="23" t="s">
        <v>20</v>
      </c>
      <c r="I136" s="23" t="s">
        <v>20</v>
      </c>
      <c r="J136" s="24">
        <f t="shared" si="31"/>
        <v>0</v>
      </c>
      <c r="K136" s="23" t="s">
        <v>20</v>
      </c>
      <c r="L136" s="23" t="s">
        <v>20</v>
      </c>
      <c r="M136" s="25"/>
      <c r="N136" s="24">
        <f t="shared" si="32"/>
        <v>0</v>
      </c>
      <c r="O136" s="23" t="s">
        <v>20</v>
      </c>
      <c r="P136" s="25">
        <v>1</v>
      </c>
      <c r="Q136" s="25"/>
      <c r="R136" s="24">
        <f t="shared" si="33"/>
        <v>1</v>
      </c>
      <c r="S136" s="23" t="s">
        <v>20</v>
      </c>
      <c r="T136" s="23" t="s">
        <v>20</v>
      </c>
      <c r="U136" s="23" t="s">
        <v>20</v>
      </c>
      <c r="V136" s="24">
        <f t="shared" si="34"/>
        <v>0</v>
      </c>
      <c r="W136" s="23" t="s">
        <v>20</v>
      </c>
      <c r="X136" s="23" t="s">
        <v>20</v>
      </c>
      <c r="Y136" s="23" t="s">
        <v>20</v>
      </c>
      <c r="Z136" s="24">
        <f t="shared" si="35"/>
        <v>0</v>
      </c>
      <c r="AA136" s="23" t="s">
        <v>20</v>
      </c>
      <c r="AB136" s="23" t="s">
        <v>20</v>
      </c>
      <c r="AC136" s="23" t="s">
        <v>20</v>
      </c>
      <c r="AD136" s="24">
        <f t="shared" si="36"/>
        <v>0</v>
      </c>
      <c r="AE136" s="23" t="s">
        <v>20</v>
      </c>
      <c r="AF136" s="25"/>
      <c r="AG136" s="23" t="s">
        <v>20</v>
      </c>
      <c r="AH136" s="24">
        <f t="shared" si="37"/>
        <v>0</v>
      </c>
      <c r="AI136" s="23" t="s">
        <v>20</v>
      </c>
      <c r="AJ136" s="23">
        <v>1</v>
      </c>
      <c r="AK136" s="25"/>
      <c r="AL136" s="26">
        <f t="shared" si="38"/>
        <v>1</v>
      </c>
      <c r="AM136" s="16">
        <f t="shared" si="39"/>
        <v>3</v>
      </c>
    </row>
    <row r="137" ht="15">
      <c r="A137" s="37" t="s">
        <v>66</v>
      </c>
      <c r="B137" s="22" t="s">
        <v>54</v>
      </c>
      <c r="C137" s="23" t="s">
        <v>20</v>
      </c>
      <c r="D137" s="23">
        <v>1</v>
      </c>
      <c r="E137" s="25"/>
      <c r="F137" s="24">
        <f t="shared" si="30"/>
        <v>1</v>
      </c>
      <c r="G137" s="23" t="s">
        <v>20</v>
      </c>
      <c r="H137" s="23" t="s">
        <v>20</v>
      </c>
      <c r="I137" s="23">
        <v>1</v>
      </c>
      <c r="J137" s="24">
        <f t="shared" si="31"/>
        <v>1</v>
      </c>
      <c r="K137" s="23" t="s">
        <v>20</v>
      </c>
      <c r="L137" s="23" t="s">
        <v>20</v>
      </c>
      <c r="M137" s="25"/>
      <c r="N137" s="24">
        <f t="shared" si="32"/>
        <v>0</v>
      </c>
      <c r="O137" s="23" t="s">
        <v>20</v>
      </c>
      <c r="P137" s="25">
        <v>1</v>
      </c>
      <c r="Q137" s="25"/>
      <c r="R137" s="24">
        <f t="shared" si="33"/>
        <v>1</v>
      </c>
      <c r="S137" s="23" t="s">
        <v>20</v>
      </c>
      <c r="T137" s="23" t="s">
        <v>20</v>
      </c>
      <c r="U137" s="23" t="s">
        <v>20</v>
      </c>
      <c r="V137" s="24">
        <f t="shared" si="34"/>
        <v>0</v>
      </c>
      <c r="W137" s="23" t="s">
        <v>20</v>
      </c>
      <c r="X137" s="23" t="s">
        <v>20</v>
      </c>
      <c r="Y137" s="23">
        <v>1</v>
      </c>
      <c r="Z137" s="24">
        <f t="shared" si="35"/>
        <v>1</v>
      </c>
      <c r="AA137" s="23" t="s">
        <v>20</v>
      </c>
      <c r="AB137" s="23" t="s">
        <v>20</v>
      </c>
      <c r="AC137" s="23" t="s">
        <v>20</v>
      </c>
      <c r="AD137" s="24">
        <f t="shared" si="36"/>
        <v>0</v>
      </c>
      <c r="AE137" s="23" t="s">
        <v>20</v>
      </c>
      <c r="AF137" s="25">
        <v>1</v>
      </c>
      <c r="AG137" s="23" t="s">
        <v>20</v>
      </c>
      <c r="AH137" s="24">
        <f t="shared" si="37"/>
        <v>1</v>
      </c>
      <c r="AI137" s="23" t="s">
        <v>20</v>
      </c>
      <c r="AJ137" s="23" t="s">
        <v>20</v>
      </c>
      <c r="AK137" s="25"/>
      <c r="AL137" s="26">
        <f t="shared" si="38"/>
        <v>0</v>
      </c>
      <c r="AM137" s="16">
        <f t="shared" si="39"/>
        <v>5</v>
      </c>
    </row>
    <row r="138" ht="15">
      <c r="A138" s="37" t="s">
        <v>39</v>
      </c>
      <c r="B138" s="22" t="s">
        <v>54</v>
      </c>
      <c r="C138" s="23" t="s">
        <v>20</v>
      </c>
      <c r="D138" s="23">
        <v>1</v>
      </c>
      <c r="E138" s="25"/>
      <c r="F138" s="24">
        <f t="shared" si="30"/>
        <v>1</v>
      </c>
      <c r="G138" s="23" t="s">
        <v>20</v>
      </c>
      <c r="H138" s="23" t="s">
        <v>20</v>
      </c>
      <c r="I138" s="23" t="s">
        <v>20</v>
      </c>
      <c r="J138" s="24">
        <f t="shared" si="31"/>
        <v>0</v>
      </c>
      <c r="K138" s="23" t="s">
        <v>20</v>
      </c>
      <c r="L138" s="23" t="s">
        <v>20</v>
      </c>
      <c r="M138" s="25"/>
      <c r="N138" s="24">
        <f t="shared" si="32"/>
        <v>0</v>
      </c>
      <c r="O138" s="23" t="s">
        <v>20</v>
      </c>
      <c r="P138" s="25">
        <v>1</v>
      </c>
      <c r="Q138" s="25"/>
      <c r="R138" s="24">
        <f t="shared" si="33"/>
        <v>1</v>
      </c>
      <c r="S138" s="23" t="s">
        <v>20</v>
      </c>
      <c r="T138" s="23" t="s">
        <v>20</v>
      </c>
      <c r="U138" s="23" t="s">
        <v>20</v>
      </c>
      <c r="V138" s="24">
        <f t="shared" si="34"/>
        <v>0</v>
      </c>
      <c r="W138" s="23" t="s">
        <v>20</v>
      </c>
      <c r="X138" s="23" t="s">
        <v>20</v>
      </c>
      <c r="Y138" s="23" t="s">
        <v>20</v>
      </c>
      <c r="Z138" s="24">
        <f t="shared" si="35"/>
        <v>0</v>
      </c>
      <c r="AA138" s="23" t="s">
        <v>20</v>
      </c>
      <c r="AB138" s="23" t="s">
        <v>20</v>
      </c>
      <c r="AC138" s="23" t="s">
        <v>20</v>
      </c>
      <c r="AD138" s="24">
        <f t="shared" si="36"/>
        <v>0</v>
      </c>
      <c r="AE138" s="23" t="s">
        <v>20</v>
      </c>
      <c r="AF138" s="25"/>
      <c r="AG138" s="23" t="s">
        <v>20</v>
      </c>
      <c r="AH138" s="24">
        <f t="shared" si="37"/>
        <v>0</v>
      </c>
      <c r="AI138" s="23" t="s">
        <v>20</v>
      </c>
      <c r="AJ138" s="23">
        <v>1</v>
      </c>
      <c r="AK138" s="25"/>
      <c r="AL138" s="26">
        <f t="shared" si="38"/>
        <v>1</v>
      </c>
      <c r="AM138" s="16">
        <f t="shared" si="39"/>
        <v>3</v>
      </c>
    </row>
    <row r="139" ht="15">
      <c r="A139" s="37" t="s">
        <v>67</v>
      </c>
      <c r="B139" s="22" t="s">
        <v>54</v>
      </c>
      <c r="C139" s="23" t="s">
        <v>20</v>
      </c>
      <c r="D139" s="23">
        <v>1</v>
      </c>
      <c r="E139" s="25"/>
      <c r="F139" s="24">
        <f t="shared" si="30"/>
        <v>1</v>
      </c>
      <c r="G139" s="23" t="s">
        <v>20</v>
      </c>
      <c r="H139" s="23" t="s">
        <v>20</v>
      </c>
      <c r="I139" s="23" t="s">
        <v>20</v>
      </c>
      <c r="J139" s="24">
        <f t="shared" si="31"/>
        <v>0</v>
      </c>
      <c r="K139" s="23" t="s">
        <v>20</v>
      </c>
      <c r="L139" s="23" t="s">
        <v>20</v>
      </c>
      <c r="M139" s="25"/>
      <c r="N139" s="24">
        <f t="shared" si="32"/>
        <v>0</v>
      </c>
      <c r="O139" s="23" t="s">
        <v>20</v>
      </c>
      <c r="P139" s="25">
        <v>1</v>
      </c>
      <c r="Q139" s="25"/>
      <c r="R139" s="24">
        <f t="shared" si="33"/>
        <v>1</v>
      </c>
      <c r="S139" s="23" t="s">
        <v>20</v>
      </c>
      <c r="T139" s="23" t="s">
        <v>20</v>
      </c>
      <c r="U139" s="23" t="s">
        <v>20</v>
      </c>
      <c r="V139" s="24">
        <f t="shared" si="34"/>
        <v>0</v>
      </c>
      <c r="W139" s="23" t="s">
        <v>20</v>
      </c>
      <c r="X139" s="23" t="s">
        <v>20</v>
      </c>
      <c r="Y139" s="23" t="s">
        <v>20</v>
      </c>
      <c r="Z139" s="24">
        <f t="shared" si="35"/>
        <v>0</v>
      </c>
      <c r="AA139" s="23" t="s">
        <v>20</v>
      </c>
      <c r="AB139" s="23" t="s">
        <v>20</v>
      </c>
      <c r="AC139" s="23" t="s">
        <v>20</v>
      </c>
      <c r="AD139" s="24">
        <f t="shared" si="36"/>
        <v>0</v>
      </c>
      <c r="AE139" s="23" t="s">
        <v>20</v>
      </c>
      <c r="AF139" s="25"/>
      <c r="AG139" s="23" t="s">
        <v>20</v>
      </c>
      <c r="AH139" s="24">
        <f t="shared" si="37"/>
        <v>0</v>
      </c>
      <c r="AI139" s="23" t="s">
        <v>20</v>
      </c>
      <c r="AJ139" s="23">
        <v>1</v>
      </c>
      <c r="AK139" s="25"/>
      <c r="AL139" s="26">
        <f t="shared" si="38"/>
        <v>1</v>
      </c>
      <c r="AM139" s="16">
        <f t="shared" si="39"/>
        <v>3</v>
      </c>
    </row>
    <row r="140" ht="15">
      <c r="A140" s="37" t="s">
        <v>68</v>
      </c>
      <c r="B140" s="22" t="s">
        <v>54</v>
      </c>
      <c r="C140" s="23" t="s">
        <v>20</v>
      </c>
      <c r="D140" s="23">
        <v>1</v>
      </c>
      <c r="E140" s="25"/>
      <c r="F140" s="24">
        <f t="shared" si="30"/>
        <v>1</v>
      </c>
      <c r="G140" s="23" t="s">
        <v>20</v>
      </c>
      <c r="H140" s="23" t="s">
        <v>20</v>
      </c>
      <c r="I140" s="23" t="s">
        <v>20</v>
      </c>
      <c r="J140" s="24">
        <f t="shared" si="31"/>
        <v>0</v>
      </c>
      <c r="K140" s="23" t="s">
        <v>20</v>
      </c>
      <c r="L140" s="23" t="s">
        <v>20</v>
      </c>
      <c r="M140" s="25"/>
      <c r="N140" s="24">
        <f t="shared" si="32"/>
        <v>0</v>
      </c>
      <c r="O140" s="23" t="s">
        <v>20</v>
      </c>
      <c r="P140" s="25">
        <v>1</v>
      </c>
      <c r="Q140" s="25"/>
      <c r="R140" s="24">
        <f t="shared" si="33"/>
        <v>1</v>
      </c>
      <c r="S140" s="23" t="s">
        <v>20</v>
      </c>
      <c r="T140" s="23" t="s">
        <v>20</v>
      </c>
      <c r="U140" s="23" t="s">
        <v>20</v>
      </c>
      <c r="V140" s="24">
        <f t="shared" si="34"/>
        <v>0</v>
      </c>
      <c r="W140" s="23" t="s">
        <v>20</v>
      </c>
      <c r="X140" s="23" t="s">
        <v>20</v>
      </c>
      <c r="Y140" s="23" t="s">
        <v>20</v>
      </c>
      <c r="Z140" s="24">
        <f t="shared" si="35"/>
        <v>0</v>
      </c>
      <c r="AA140" s="23" t="s">
        <v>20</v>
      </c>
      <c r="AB140" s="23" t="s">
        <v>20</v>
      </c>
      <c r="AC140" s="23" t="s">
        <v>20</v>
      </c>
      <c r="AD140" s="24">
        <f t="shared" si="36"/>
        <v>0</v>
      </c>
      <c r="AE140" s="23" t="s">
        <v>20</v>
      </c>
      <c r="AF140" s="25"/>
      <c r="AG140" s="23" t="s">
        <v>20</v>
      </c>
      <c r="AH140" s="24">
        <f t="shared" si="37"/>
        <v>0</v>
      </c>
      <c r="AI140" s="23"/>
      <c r="AJ140" s="23">
        <v>1</v>
      </c>
      <c r="AK140" s="25"/>
      <c r="AL140" s="26">
        <f t="shared" si="38"/>
        <v>1</v>
      </c>
      <c r="AM140" s="16">
        <f t="shared" si="39"/>
        <v>3</v>
      </c>
    </row>
    <row r="141" ht="15">
      <c r="A141" s="37" t="s">
        <v>69</v>
      </c>
      <c r="B141" s="22" t="s">
        <v>54</v>
      </c>
      <c r="C141" s="23" t="s">
        <v>20</v>
      </c>
      <c r="D141" s="23">
        <v>1</v>
      </c>
      <c r="E141" s="25"/>
      <c r="F141" s="24">
        <f t="shared" si="30"/>
        <v>1</v>
      </c>
      <c r="G141" s="23" t="s">
        <v>20</v>
      </c>
      <c r="H141" s="23" t="s">
        <v>20</v>
      </c>
      <c r="I141" s="23" t="s">
        <v>20</v>
      </c>
      <c r="J141" s="24">
        <f t="shared" si="31"/>
        <v>0</v>
      </c>
      <c r="K141" s="23" t="s">
        <v>20</v>
      </c>
      <c r="L141" s="23" t="s">
        <v>20</v>
      </c>
      <c r="M141" s="25"/>
      <c r="N141" s="24">
        <f t="shared" si="32"/>
        <v>0</v>
      </c>
      <c r="O141" s="23" t="s">
        <v>20</v>
      </c>
      <c r="P141" s="25">
        <v>1</v>
      </c>
      <c r="Q141" s="25"/>
      <c r="R141" s="24">
        <f t="shared" si="33"/>
        <v>1</v>
      </c>
      <c r="S141" s="23" t="s">
        <v>20</v>
      </c>
      <c r="T141" s="23" t="s">
        <v>20</v>
      </c>
      <c r="U141" s="23" t="s">
        <v>20</v>
      </c>
      <c r="V141" s="24">
        <f t="shared" si="34"/>
        <v>0</v>
      </c>
      <c r="W141" s="23" t="s">
        <v>20</v>
      </c>
      <c r="X141" s="23" t="s">
        <v>20</v>
      </c>
      <c r="Y141" s="23" t="s">
        <v>20</v>
      </c>
      <c r="Z141" s="24">
        <f t="shared" si="35"/>
        <v>0</v>
      </c>
      <c r="AA141" s="23" t="s">
        <v>20</v>
      </c>
      <c r="AB141" s="23" t="s">
        <v>20</v>
      </c>
      <c r="AC141" s="23" t="s">
        <v>20</v>
      </c>
      <c r="AD141" s="24">
        <f t="shared" si="36"/>
        <v>0</v>
      </c>
      <c r="AE141" s="23"/>
      <c r="AF141" s="25">
        <v>1</v>
      </c>
      <c r="AG141" s="23"/>
      <c r="AH141" s="24">
        <f t="shared" si="37"/>
        <v>1</v>
      </c>
      <c r="AI141" s="23"/>
      <c r="AJ141" s="23"/>
      <c r="AK141" s="25"/>
      <c r="AL141" s="26">
        <f t="shared" si="38"/>
        <v>0</v>
      </c>
      <c r="AM141" s="16">
        <f t="shared" si="39"/>
        <v>3</v>
      </c>
    </row>
    <row r="142" ht="15">
      <c r="A142" s="37" t="s">
        <v>70</v>
      </c>
      <c r="B142" s="22" t="s">
        <v>54</v>
      </c>
      <c r="C142" s="23" t="s">
        <v>20</v>
      </c>
      <c r="D142" s="23">
        <v>1</v>
      </c>
      <c r="E142" s="25"/>
      <c r="F142" s="24">
        <f t="shared" si="30"/>
        <v>1</v>
      </c>
      <c r="G142" s="23"/>
      <c r="H142" s="23"/>
      <c r="I142" s="25"/>
      <c r="J142" s="24">
        <f t="shared" si="31"/>
        <v>0</v>
      </c>
      <c r="K142" s="23"/>
      <c r="L142" s="23"/>
      <c r="M142" s="25"/>
      <c r="N142" s="24">
        <f t="shared" si="32"/>
        <v>0</v>
      </c>
      <c r="O142" s="23" t="s">
        <v>20</v>
      </c>
      <c r="P142" s="25">
        <v>1</v>
      </c>
      <c r="Q142" s="25"/>
      <c r="R142" s="24">
        <f t="shared" si="33"/>
        <v>1</v>
      </c>
      <c r="S142" s="23" t="s">
        <v>20</v>
      </c>
      <c r="T142" s="23" t="s">
        <v>20</v>
      </c>
      <c r="U142" s="23" t="s">
        <v>20</v>
      </c>
      <c r="V142" s="24">
        <f t="shared" si="34"/>
        <v>0</v>
      </c>
      <c r="W142" s="23" t="s">
        <v>20</v>
      </c>
      <c r="X142" s="23" t="s">
        <v>20</v>
      </c>
      <c r="Y142" s="23" t="s">
        <v>20</v>
      </c>
      <c r="Z142" s="24">
        <f t="shared" si="35"/>
        <v>0</v>
      </c>
      <c r="AA142" s="23" t="s">
        <v>20</v>
      </c>
      <c r="AB142" s="23" t="s">
        <v>20</v>
      </c>
      <c r="AC142" s="23" t="s">
        <v>20</v>
      </c>
      <c r="AD142" s="24">
        <f t="shared" si="36"/>
        <v>0</v>
      </c>
      <c r="AE142" s="23"/>
      <c r="AF142" s="25">
        <v>1</v>
      </c>
      <c r="AG142" s="23"/>
      <c r="AH142" s="24">
        <f t="shared" si="37"/>
        <v>1</v>
      </c>
      <c r="AI142" s="23"/>
      <c r="AJ142" s="23"/>
      <c r="AK142" s="25"/>
      <c r="AL142" s="26">
        <f t="shared" si="38"/>
        <v>0</v>
      </c>
      <c r="AM142" s="16">
        <f t="shared" si="39"/>
        <v>3</v>
      </c>
    </row>
    <row r="143" ht="15">
      <c r="A143" s="37" t="s">
        <v>71</v>
      </c>
      <c r="B143" s="22" t="s">
        <v>54</v>
      </c>
      <c r="C143" s="23" t="s">
        <v>20</v>
      </c>
      <c r="D143" s="23">
        <v>1</v>
      </c>
      <c r="E143" s="25"/>
      <c r="F143" s="24">
        <f t="shared" si="30"/>
        <v>1</v>
      </c>
      <c r="G143" s="23"/>
      <c r="H143" s="23"/>
      <c r="I143" s="25"/>
      <c r="J143" s="24">
        <f t="shared" si="31"/>
        <v>0</v>
      </c>
      <c r="K143" s="23"/>
      <c r="L143" s="23"/>
      <c r="M143" s="25"/>
      <c r="N143" s="24">
        <f t="shared" si="32"/>
        <v>0</v>
      </c>
      <c r="O143" s="23"/>
      <c r="P143" s="25">
        <v>1</v>
      </c>
      <c r="Q143" s="23"/>
      <c r="R143" s="24">
        <f t="shared" si="33"/>
        <v>1</v>
      </c>
      <c r="S143" s="23"/>
      <c r="T143" s="23"/>
      <c r="U143" s="23"/>
      <c r="V143" s="24">
        <f t="shared" si="34"/>
        <v>0</v>
      </c>
      <c r="W143" s="23"/>
      <c r="X143" s="23"/>
      <c r="Y143" s="25"/>
      <c r="Z143" s="24">
        <f t="shared" si="35"/>
        <v>0</v>
      </c>
      <c r="AA143" s="23"/>
      <c r="AB143" s="23"/>
      <c r="AC143" s="23"/>
      <c r="AD143" s="24">
        <f t="shared" si="36"/>
        <v>0</v>
      </c>
      <c r="AE143" s="23"/>
      <c r="AF143" s="25">
        <v>1</v>
      </c>
      <c r="AG143" s="23"/>
      <c r="AH143" s="24">
        <f t="shared" si="37"/>
        <v>1</v>
      </c>
      <c r="AI143" s="23"/>
      <c r="AJ143" s="23"/>
      <c r="AK143" s="25"/>
      <c r="AL143" s="26">
        <f t="shared" si="38"/>
        <v>0</v>
      </c>
      <c r="AM143" s="16">
        <f t="shared" si="39"/>
        <v>3</v>
      </c>
    </row>
    <row r="144" ht="15">
      <c r="A144" s="37" t="s">
        <v>72</v>
      </c>
      <c r="B144" s="22" t="s">
        <v>54</v>
      </c>
      <c r="C144" s="23" t="s">
        <v>20</v>
      </c>
      <c r="D144" s="23">
        <v>1</v>
      </c>
      <c r="E144" s="25"/>
      <c r="F144" s="24">
        <f t="shared" si="30"/>
        <v>1</v>
      </c>
      <c r="G144" s="23"/>
      <c r="H144" s="23"/>
      <c r="I144" s="25"/>
      <c r="J144" s="24">
        <f t="shared" si="31"/>
        <v>0</v>
      </c>
      <c r="K144" s="23"/>
      <c r="L144" s="23"/>
      <c r="M144" s="25"/>
      <c r="N144" s="24">
        <f t="shared" si="32"/>
        <v>0</v>
      </c>
      <c r="O144" s="23"/>
      <c r="P144" s="25">
        <v>1</v>
      </c>
      <c r="Q144" s="23"/>
      <c r="R144" s="24">
        <f t="shared" si="33"/>
        <v>1</v>
      </c>
      <c r="S144" s="23"/>
      <c r="T144" s="23"/>
      <c r="U144" s="23"/>
      <c r="V144" s="24">
        <f t="shared" si="34"/>
        <v>0</v>
      </c>
      <c r="W144" s="23"/>
      <c r="X144" s="23"/>
      <c r="Y144" s="25"/>
      <c r="Z144" s="24">
        <f t="shared" si="35"/>
        <v>0</v>
      </c>
      <c r="AA144" s="23"/>
      <c r="AB144" s="23"/>
      <c r="AC144" s="23"/>
      <c r="AD144" s="24">
        <f t="shared" si="36"/>
        <v>0</v>
      </c>
      <c r="AE144" s="23"/>
      <c r="AF144" s="25">
        <v>1</v>
      </c>
      <c r="AG144" s="23"/>
      <c r="AH144" s="24">
        <f t="shared" si="37"/>
        <v>1</v>
      </c>
      <c r="AI144" s="23"/>
      <c r="AJ144" s="23"/>
      <c r="AK144" s="25"/>
      <c r="AL144" s="26">
        <f t="shared" si="38"/>
        <v>0</v>
      </c>
      <c r="AM144" s="16">
        <f t="shared" si="39"/>
        <v>3</v>
      </c>
    </row>
    <row r="145" ht="15">
      <c r="A145" s="37" t="s">
        <v>51</v>
      </c>
      <c r="B145" s="22" t="s">
        <v>54</v>
      </c>
      <c r="C145" s="23" t="s">
        <v>20</v>
      </c>
      <c r="D145" s="23" t="s">
        <v>20</v>
      </c>
      <c r="E145" s="25"/>
      <c r="F145" s="24">
        <f t="shared" si="30"/>
        <v>0</v>
      </c>
      <c r="G145" s="23"/>
      <c r="H145" s="23"/>
      <c r="I145" s="25"/>
      <c r="J145" s="24">
        <f t="shared" si="31"/>
        <v>0</v>
      </c>
      <c r="K145" s="23"/>
      <c r="L145" s="23"/>
      <c r="M145" s="25"/>
      <c r="N145" s="24">
        <f t="shared" si="32"/>
        <v>0</v>
      </c>
      <c r="O145" s="23"/>
      <c r="P145" s="25"/>
      <c r="Q145" s="23"/>
      <c r="R145" s="24">
        <f t="shared" si="33"/>
        <v>0</v>
      </c>
      <c r="S145" s="23"/>
      <c r="T145" s="23"/>
      <c r="U145" s="23"/>
      <c r="V145" s="24">
        <f t="shared" si="34"/>
        <v>0</v>
      </c>
      <c r="W145" s="23"/>
      <c r="X145" s="23"/>
      <c r="Y145" s="25"/>
      <c r="Z145" s="24">
        <f t="shared" si="35"/>
        <v>0</v>
      </c>
      <c r="AA145" s="23"/>
      <c r="AB145" s="23"/>
      <c r="AC145" s="23"/>
      <c r="AD145" s="24">
        <f t="shared" si="36"/>
        <v>0</v>
      </c>
      <c r="AE145" s="23"/>
      <c r="AF145" s="25"/>
      <c r="AG145" s="23"/>
      <c r="AH145" s="24">
        <f t="shared" si="37"/>
        <v>0</v>
      </c>
      <c r="AI145" s="23"/>
      <c r="AJ145" s="23"/>
      <c r="AK145" s="25"/>
      <c r="AL145" s="26">
        <f t="shared" si="38"/>
        <v>0</v>
      </c>
      <c r="AM145" s="16">
        <f t="shared" si="39"/>
        <v>0</v>
      </c>
    </row>
    <row r="146" ht="15">
      <c r="A146" s="37" t="s">
        <v>28</v>
      </c>
      <c r="B146" s="22" t="s">
        <v>54</v>
      </c>
      <c r="C146" s="23" t="s">
        <v>20</v>
      </c>
      <c r="D146" s="23" t="s">
        <v>20</v>
      </c>
      <c r="E146" s="25"/>
      <c r="F146" s="24">
        <f t="shared" si="30"/>
        <v>0</v>
      </c>
      <c r="G146" s="23" t="s">
        <v>20</v>
      </c>
      <c r="H146" s="23" t="s">
        <v>20</v>
      </c>
      <c r="I146" s="23" t="s">
        <v>20</v>
      </c>
      <c r="J146" s="24">
        <f t="shared" si="31"/>
        <v>0</v>
      </c>
      <c r="K146" s="23" t="s">
        <v>20</v>
      </c>
      <c r="L146" s="23" t="s">
        <v>20</v>
      </c>
      <c r="M146" s="23" t="s">
        <v>20</v>
      </c>
      <c r="N146" s="24">
        <f t="shared" si="32"/>
        <v>0</v>
      </c>
      <c r="O146" s="23" t="s">
        <v>20</v>
      </c>
      <c r="P146" s="25"/>
      <c r="Q146" s="23" t="s">
        <v>20</v>
      </c>
      <c r="R146" s="24">
        <f t="shared" si="33"/>
        <v>0</v>
      </c>
      <c r="S146" s="23" t="s">
        <v>20</v>
      </c>
      <c r="T146" s="23" t="s">
        <v>20</v>
      </c>
      <c r="U146" s="23" t="s">
        <v>20</v>
      </c>
      <c r="V146" s="24">
        <f t="shared" si="34"/>
        <v>0</v>
      </c>
      <c r="W146" s="23" t="s">
        <v>20</v>
      </c>
      <c r="X146" s="23" t="s">
        <v>20</v>
      </c>
      <c r="Y146" s="23" t="s">
        <v>20</v>
      </c>
      <c r="Z146" s="24">
        <f t="shared" si="35"/>
        <v>0</v>
      </c>
      <c r="AA146" s="23" t="s">
        <v>20</v>
      </c>
      <c r="AB146" s="23" t="s">
        <v>20</v>
      </c>
      <c r="AC146" s="23" t="s">
        <v>20</v>
      </c>
      <c r="AD146" s="24">
        <f t="shared" si="36"/>
        <v>0</v>
      </c>
      <c r="AE146" s="23" t="s">
        <v>20</v>
      </c>
      <c r="AF146" s="23" t="s">
        <v>20</v>
      </c>
      <c r="AG146" s="23" t="s">
        <v>20</v>
      </c>
      <c r="AH146" s="24">
        <f t="shared" si="37"/>
        <v>0</v>
      </c>
      <c r="AI146" s="23" t="s">
        <v>20</v>
      </c>
      <c r="AJ146" s="25"/>
      <c r="AK146" s="23" t="s">
        <v>20</v>
      </c>
      <c r="AL146" s="26">
        <f t="shared" si="38"/>
        <v>0</v>
      </c>
      <c r="AM146" s="16">
        <f t="shared" si="39"/>
        <v>0</v>
      </c>
    </row>
    <row r="147" ht="14.25">
      <c r="A147" s="17" t="s">
        <v>73</v>
      </c>
      <c r="B147" s="18" t="s">
        <v>20</v>
      </c>
      <c r="C147" s="19" t="s">
        <v>20</v>
      </c>
      <c r="D147" s="19" t="s">
        <v>20</v>
      </c>
      <c r="E147" s="19" t="s">
        <v>20</v>
      </c>
      <c r="F147" s="19" t="s">
        <v>20</v>
      </c>
      <c r="G147" s="19" t="s">
        <v>20</v>
      </c>
      <c r="H147" s="19" t="s">
        <v>20</v>
      </c>
      <c r="I147" s="19" t="s">
        <v>20</v>
      </c>
      <c r="J147" s="19" t="s">
        <v>20</v>
      </c>
      <c r="K147" s="19" t="s">
        <v>20</v>
      </c>
      <c r="L147" s="19" t="s">
        <v>20</v>
      </c>
      <c r="M147" s="19" t="s">
        <v>20</v>
      </c>
      <c r="N147" s="19" t="s">
        <v>20</v>
      </c>
      <c r="O147" s="19" t="s">
        <v>20</v>
      </c>
      <c r="P147" s="19" t="s">
        <v>20</v>
      </c>
      <c r="Q147" s="19" t="s">
        <v>20</v>
      </c>
      <c r="R147" s="19" t="s">
        <v>20</v>
      </c>
      <c r="S147" s="19" t="s">
        <v>20</v>
      </c>
      <c r="T147" s="19" t="s">
        <v>20</v>
      </c>
      <c r="U147" s="19" t="s">
        <v>20</v>
      </c>
      <c r="V147" s="19" t="s">
        <v>20</v>
      </c>
      <c r="W147" s="19" t="s">
        <v>20</v>
      </c>
      <c r="X147" s="19" t="s">
        <v>20</v>
      </c>
      <c r="Y147" s="19" t="s">
        <v>20</v>
      </c>
      <c r="Z147" s="19" t="s">
        <v>20</v>
      </c>
      <c r="AA147" s="19" t="s">
        <v>20</v>
      </c>
      <c r="AB147" s="19" t="s">
        <v>20</v>
      </c>
      <c r="AC147" s="19" t="s">
        <v>20</v>
      </c>
      <c r="AD147" s="19" t="s">
        <v>20</v>
      </c>
      <c r="AE147" s="19" t="s">
        <v>20</v>
      </c>
      <c r="AF147" s="19" t="s">
        <v>20</v>
      </c>
      <c r="AG147" s="19" t="s">
        <v>20</v>
      </c>
      <c r="AH147" s="19" t="s">
        <v>20</v>
      </c>
      <c r="AI147" s="19" t="s">
        <v>20</v>
      </c>
      <c r="AJ147" s="19" t="s">
        <v>20</v>
      </c>
      <c r="AK147" s="19" t="s">
        <v>20</v>
      </c>
      <c r="AL147" s="20" t="s">
        <v>20</v>
      </c>
      <c r="AM147" s="20" t="s">
        <v>20</v>
      </c>
    </row>
    <row r="148" ht="15">
      <c r="A148" s="36" t="s">
        <v>21</v>
      </c>
      <c r="B148" s="22" t="s">
        <v>73</v>
      </c>
      <c r="C148" s="23" t="s">
        <v>20</v>
      </c>
      <c r="D148" s="23">
        <v>1</v>
      </c>
      <c r="E148" s="25"/>
      <c r="F148" s="24">
        <f t="shared" si="30"/>
        <v>1</v>
      </c>
      <c r="G148" s="23" t="s">
        <v>20</v>
      </c>
      <c r="H148" s="23" t="s">
        <v>20</v>
      </c>
      <c r="I148" s="25"/>
      <c r="J148" s="24">
        <f t="shared" si="31"/>
        <v>0</v>
      </c>
      <c r="K148" s="23" t="s">
        <v>20</v>
      </c>
      <c r="L148" s="23" t="s">
        <v>20</v>
      </c>
      <c r="M148" s="23" t="s">
        <v>20</v>
      </c>
      <c r="N148" s="24">
        <f t="shared" si="32"/>
        <v>0</v>
      </c>
      <c r="O148" s="23" t="s">
        <v>20</v>
      </c>
      <c r="P148" s="25">
        <v>1</v>
      </c>
      <c r="Q148" s="23" t="s">
        <v>20</v>
      </c>
      <c r="R148" s="24">
        <f t="shared" si="33"/>
        <v>1</v>
      </c>
      <c r="S148" s="23" t="s">
        <v>20</v>
      </c>
      <c r="T148" s="23" t="s">
        <v>20</v>
      </c>
      <c r="U148" s="25"/>
      <c r="V148" s="24">
        <f t="shared" si="34"/>
        <v>0</v>
      </c>
      <c r="W148" s="23" t="s">
        <v>20</v>
      </c>
      <c r="X148" s="23" t="s">
        <v>20</v>
      </c>
      <c r="Y148" s="23">
        <v>1</v>
      </c>
      <c r="Z148" s="24">
        <f t="shared" si="35"/>
        <v>1</v>
      </c>
      <c r="AA148" s="23" t="s">
        <v>20</v>
      </c>
      <c r="AB148" s="23" t="s">
        <v>20</v>
      </c>
      <c r="AC148" s="25"/>
      <c r="AD148" s="24">
        <f t="shared" si="36"/>
        <v>0</v>
      </c>
      <c r="AE148" s="23" t="s">
        <v>20</v>
      </c>
      <c r="AF148" s="25">
        <v>1</v>
      </c>
      <c r="AG148" s="23" t="s">
        <v>20</v>
      </c>
      <c r="AH148" s="24">
        <f t="shared" si="37"/>
        <v>1</v>
      </c>
      <c r="AI148" s="23" t="s">
        <v>20</v>
      </c>
      <c r="AJ148" s="23" t="s">
        <v>20</v>
      </c>
      <c r="AK148" s="23">
        <v>1</v>
      </c>
      <c r="AL148" s="26">
        <f t="shared" si="38"/>
        <v>1</v>
      </c>
      <c r="AM148" s="16">
        <f t="shared" si="39"/>
        <v>5</v>
      </c>
    </row>
    <row r="149" ht="15">
      <c r="A149" s="37" t="s">
        <v>36</v>
      </c>
      <c r="B149" s="22" t="s">
        <v>73</v>
      </c>
      <c r="C149" s="23" t="s">
        <v>20</v>
      </c>
      <c r="D149" s="23">
        <v>1</v>
      </c>
      <c r="E149" s="25"/>
      <c r="F149" s="24">
        <f t="shared" si="30"/>
        <v>1</v>
      </c>
      <c r="G149" s="23" t="s">
        <v>20</v>
      </c>
      <c r="H149" s="23" t="s">
        <v>20</v>
      </c>
      <c r="I149" s="25"/>
      <c r="J149" s="24">
        <f t="shared" si="31"/>
        <v>0</v>
      </c>
      <c r="K149" s="23" t="s">
        <v>20</v>
      </c>
      <c r="L149" s="23" t="s">
        <v>20</v>
      </c>
      <c r="M149" s="23" t="s">
        <v>20</v>
      </c>
      <c r="N149" s="24">
        <f t="shared" si="32"/>
        <v>0</v>
      </c>
      <c r="O149" s="23" t="s">
        <v>20</v>
      </c>
      <c r="P149" s="25">
        <v>1</v>
      </c>
      <c r="Q149" s="23" t="s">
        <v>20</v>
      </c>
      <c r="R149" s="24">
        <f t="shared" si="33"/>
        <v>1</v>
      </c>
      <c r="S149" s="23" t="s">
        <v>20</v>
      </c>
      <c r="T149" s="23" t="s">
        <v>20</v>
      </c>
      <c r="U149" s="25"/>
      <c r="V149" s="24">
        <f t="shared" si="34"/>
        <v>0</v>
      </c>
      <c r="W149" s="23" t="s">
        <v>20</v>
      </c>
      <c r="X149" s="23" t="s">
        <v>20</v>
      </c>
      <c r="Y149" s="23" t="s">
        <v>20</v>
      </c>
      <c r="Z149" s="24">
        <f t="shared" si="35"/>
        <v>0</v>
      </c>
      <c r="AA149" s="23" t="s">
        <v>20</v>
      </c>
      <c r="AB149" s="23" t="s">
        <v>20</v>
      </c>
      <c r="AC149" s="23" t="s">
        <v>20</v>
      </c>
      <c r="AD149" s="24">
        <f t="shared" si="36"/>
        <v>0</v>
      </c>
      <c r="AE149" s="23" t="s">
        <v>20</v>
      </c>
      <c r="AF149" s="25"/>
      <c r="AG149" s="23" t="s">
        <v>20</v>
      </c>
      <c r="AH149" s="24">
        <f t="shared" si="37"/>
        <v>0</v>
      </c>
      <c r="AI149" s="23" t="s">
        <v>20</v>
      </c>
      <c r="AJ149" s="23">
        <v>1</v>
      </c>
      <c r="AK149" s="23" t="s">
        <v>20</v>
      </c>
      <c r="AL149" s="26">
        <f t="shared" si="38"/>
        <v>1</v>
      </c>
      <c r="AM149" s="16">
        <f t="shared" si="39"/>
        <v>3</v>
      </c>
    </row>
    <row r="150" ht="15">
      <c r="A150" s="37" t="s">
        <v>55</v>
      </c>
      <c r="B150" s="22" t="s">
        <v>73</v>
      </c>
      <c r="C150" s="23" t="s">
        <v>20</v>
      </c>
      <c r="D150" s="23">
        <v>1</v>
      </c>
      <c r="E150" s="25"/>
      <c r="F150" s="24">
        <f t="shared" si="30"/>
        <v>1</v>
      </c>
      <c r="G150" s="23" t="s">
        <v>20</v>
      </c>
      <c r="H150" s="23" t="s">
        <v>20</v>
      </c>
      <c r="I150" s="25">
        <v>1</v>
      </c>
      <c r="J150" s="24">
        <f t="shared" si="31"/>
        <v>1</v>
      </c>
      <c r="K150" s="23" t="s">
        <v>20</v>
      </c>
      <c r="L150" s="23" t="s">
        <v>20</v>
      </c>
      <c r="M150" s="23">
        <v>1</v>
      </c>
      <c r="N150" s="24">
        <f t="shared" si="32"/>
        <v>1</v>
      </c>
      <c r="O150" s="23" t="s">
        <v>20</v>
      </c>
      <c r="P150" s="25">
        <v>1</v>
      </c>
      <c r="Q150" s="23" t="s">
        <v>20</v>
      </c>
      <c r="R150" s="24">
        <f t="shared" si="33"/>
        <v>1</v>
      </c>
      <c r="S150" s="23" t="s">
        <v>20</v>
      </c>
      <c r="T150" s="23" t="s">
        <v>20</v>
      </c>
      <c r="U150" s="25">
        <v>1</v>
      </c>
      <c r="V150" s="24">
        <f t="shared" si="34"/>
        <v>1</v>
      </c>
      <c r="W150" s="23" t="s">
        <v>20</v>
      </c>
      <c r="X150" s="23" t="s">
        <v>20</v>
      </c>
      <c r="Y150" s="23">
        <v>1</v>
      </c>
      <c r="Z150" s="24">
        <f t="shared" si="35"/>
        <v>1</v>
      </c>
      <c r="AA150" s="23" t="s">
        <v>20</v>
      </c>
      <c r="AB150" s="23" t="s">
        <v>20</v>
      </c>
      <c r="AC150" s="23">
        <v>1</v>
      </c>
      <c r="AD150" s="24">
        <f t="shared" si="36"/>
        <v>1</v>
      </c>
      <c r="AE150" s="23" t="s">
        <v>20</v>
      </c>
      <c r="AF150" s="25">
        <v>1</v>
      </c>
      <c r="AG150" s="23" t="s">
        <v>20</v>
      </c>
      <c r="AH150" s="24">
        <f t="shared" si="37"/>
        <v>1</v>
      </c>
      <c r="AI150" s="23" t="s">
        <v>20</v>
      </c>
      <c r="AJ150" s="23" t="s">
        <v>20</v>
      </c>
      <c r="AK150" s="23">
        <v>1</v>
      </c>
      <c r="AL150" s="26">
        <f t="shared" si="38"/>
        <v>1</v>
      </c>
      <c r="AM150" s="16">
        <f t="shared" si="39"/>
        <v>9</v>
      </c>
    </row>
    <row r="151" ht="15">
      <c r="A151" s="37" t="s">
        <v>56</v>
      </c>
      <c r="B151" s="22" t="s">
        <v>73</v>
      </c>
      <c r="C151" s="23" t="s">
        <v>20</v>
      </c>
      <c r="D151" s="23">
        <v>1</v>
      </c>
      <c r="E151" s="25"/>
      <c r="F151" s="24">
        <f t="shared" si="30"/>
        <v>1</v>
      </c>
      <c r="G151" s="23" t="s">
        <v>20</v>
      </c>
      <c r="H151" s="23" t="s">
        <v>20</v>
      </c>
      <c r="I151" s="25">
        <v>1</v>
      </c>
      <c r="J151" s="24">
        <f t="shared" si="31"/>
        <v>1</v>
      </c>
      <c r="K151" s="23" t="s">
        <v>20</v>
      </c>
      <c r="L151" s="23" t="s">
        <v>20</v>
      </c>
      <c r="M151" s="23">
        <v>1</v>
      </c>
      <c r="N151" s="24">
        <f t="shared" si="32"/>
        <v>1</v>
      </c>
      <c r="O151" s="23" t="s">
        <v>20</v>
      </c>
      <c r="P151" s="25">
        <v>1</v>
      </c>
      <c r="Q151" s="23" t="s">
        <v>20</v>
      </c>
      <c r="R151" s="24">
        <f t="shared" si="33"/>
        <v>1</v>
      </c>
      <c r="S151" s="23" t="s">
        <v>20</v>
      </c>
      <c r="T151" s="23" t="s">
        <v>20</v>
      </c>
      <c r="U151" s="25">
        <v>1</v>
      </c>
      <c r="V151" s="24">
        <f t="shared" si="34"/>
        <v>1</v>
      </c>
      <c r="W151" s="23" t="s">
        <v>20</v>
      </c>
      <c r="X151" s="23" t="s">
        <v>20</v>
      </c>
      <c r="Y151" s="23">
        <v>1</v>
      </c>
      <c r="Z151" s="24">
        <f t="shared" si="35"/>
        <v>1</v>
      </c>
      <c r="AA151" s="23" t="s">
        <v>20</v>
      </c>
      <c r="AB151" s="23" t="s">
        <v>20</v>
      </c>
      <c r="AC151" s="23">
        <v>1</v>
      </c>
      <c r="AD151" s="24">
        <f t="shared" si="36"/>
        <v>1</v>
      </c>
      <c r="AE151" s="23" t="s">
        <v>20</v>
      </c>
      <c r="AF151" s="25">
        <v>1</v>
      </c>
      <c r="AG151" s="23" t="s">
        <v>20</v>
      </c>
      <c r="AH151" s="24">
        <f t="shared" si="37"/>
        <v>1</v>
      </c>
      <c r="AI151" s="23" t="s">
        <v>20</v>
      </c>
      <c r="AJ151" s="23" t="s">
        <v>20</v>
      </c>
      <c r="AK151" s="23">
        <v>1</v>
      </c>
      <c r="AL151" s="26">
        <f t="shared" si="38"/>
        <v>1</v>
      </c>
      <c r="AM151" s="16">
        <f t="shared" si="39"/>
        <v>9</v>
      </c>
    </row>
    <row r="152" ht="15">
      <c r="A152" s="37" t="s">
        <v>57</v>
      </c>
      <c r="B152" s="22" t="s">
        <v>73</v>
      </c>
      <c r="C152" s="23" t="s">
        <v>20</v>
      </c>
      <c r="D152" s="23">
        <v>1</v>
      </c>
      <c r="E152" s="25"/>
      <c r="F152" s="24">
        <f t="shared" si="30"/>
        <v>1</v>
      </c>
      <c r="G152" s="23" t="s">
        <v>20</v>
      </c>
      <c r="H152" s="23" t="s">
        <v>20</v>
      </c>
      <c r="I152" s="25"/>
      <c r="J152" s="24">
        <f t="shared" si="31"/>
        <v>0</v>
      </c>
      <c r="K152" s="23" t="s">
        <v>20</v>
      </c>
      <c r="L152" s="23" t="s">
        <v>20</v>
      </c>
      <c r="M152" s="23">
        <v>1</v>
      </c>
      <c r="N152" s="24">
        <f t="shared" si="32"/>
        <v>1</v>
      </c>
      <c r="O152" s="23" t="s">
        <v>20</v>
      </c>
      <c r="P152" s="25">
        <v>1</v>
      </c>
      <c r="Q152" s="23" t="s">
        <v>20</v>
      </c>
      <c r="R152" s="24">
        <f t="shared" si="33"/>
        <v>1</v>
      </c>
      <c r="S152" s="23" t="s">
        <v>20</v>
      </c>
      <c r="T152" s="23" t="s">
        <v>20</v>
      </c>
      <c r="U152" s="25">
        <v>1</v>
      </c>
      <c r="V152" s="24">
        <f t="shared" si="34"/>
        <v>1</v>
      </c>
      <c r="W152" s="23" t="s">
        <v>20</v>
      </c>
      <c r="X152" s="23" t="s">
        <v>20</v>
      </c>
      <c r="Y152" s="23" t="s">
        <v>20</v>
      </c>
      <c r="Z152" s="24">
        <f t="shared" si="35"/>
        <v>0</v>
      </c>
      <c r="AA152" s="23" t="s">
        <v>20</v>
      </c>
      <c r="AB152" s="23" t="s">
        <v>20</v>
      </c>
      <c r="AC152" s="23">
        <v>1</v>
      </c>
      <c r="AD152" s="24">
        <f t="shared" si="36"/>
        <v>1</v>
      </c>
      <c r="AE152" s="23" t="s">
        <v>20</v>
      </c>
      <c r="AF152" s="25"/>
      <c r="AG152" s="23" t="s">
        <v>20</v>
      </c>
      <c r="AH152" s="24">
        <f t="shared" si="37"/>
        <v>0</v>
      </c>
      <c r="AI152" s="23" t="s">
        <v>20</v>
      </c>
      <c r="AJ152" s="23">
        <v>1</v>
      </c>
      <c r="AK152" s="23">
        <v>1</v>
      </c>
      <c r="AL152" s="26">
        <f t="shared" si="38"/>
        <v>2</v>
      </c>
      <c r="AM152" s="16">
        <f t="shared" si="39"/>
        <v>7</v>
      </c>
    </row>
    <row r="153" ht="15">
      <c r="A153" s="37" t="s">
        <v>58</v>
      </c>
      <c r="B153" s="22" t="s">
        <v>73</v>
      </c>
      <c r="C153" s="23" t="s">
        <v>20</v>
      </c>
      <c r="D153" s="23" t="s">
        <v>20</v>
      </c>
      <c r="E153" s="25"/>
      <c r="F153" s="24">
        <f t="shared" si="30"/>
        <v>0</v>
      </c>
      <c r="G153" s="23" t="s">
        <v>20</v>
      </c>
      <c r="H153" s="23" t="s">
        <v>20</v>
      </c>
      <c r="I153" s="25">
        <v>1</v>
      </c>
      <c r="J153" s="24">
        <f t="shared" si="31"/>
        <v>1</v>
      </c>
      <c r="K153" s="23" t="s">
        <v>20</v>
      </c>
      <c r="L153" s="23" t="s">
        <v>20</v>
      </c>
      <c r="M153" s="23" t="s">
        <v>20</v>
      </c>
      <c r="N153" s="24">
        <f t="shared" si="32"/>
        <v>0</v>
      </c>
      <c r="O153" s="23" t="s">
        <v>20</v>
      </c>
      <c r="P153" s="25"/>
      <c r="Q153" s="23" t="s">
        <v>20</v>
      </c>
      <c r="R153" s="24">
        <f t="shared" si="33"/>
        <v>0</v>
      </c>
      <c r="S153" s="23" t="s">
        <v>20</v>
      </c>
      <c r="T153" s="23" t="s">
        <v>20</v>
      </c>
      <c r="U153" s="25">
        <v>1</v>
      </c>
      <c r="V153" s="24">
        <f t="shared" si="34"/>
        <v>1</v>
      </c>
      <c r="W153" s="23" t="s">
        <v>20</v>
      </c>
      <c r="X153" s="23" t="s">
        <v>20</v>
      </c>
      <c r="Y153" s="23">
        <v>1</v>
      </c>
      <c r="Z153" s="24">
        <f t="shared" si="35"/>
        <v>1</v>
      </c>
      <c r="AA153" s="23" t="s">
        <v>20</v>
      </c>
      <c r="AB153" s="23" t="s">
        <v>20</v>
      </c>
      <c r="AC153" s="23" t="s">
        <v>20</v>
      </c>
      <c r="AD153" s="24">
        <f t="shared" si="36"/>
        <v>0</v>
      </c>
      <c r="AE153" s="23" t="s">
        <v>20</v>
      </c>
      <c r="AF153" s="25">
        <v>1</v>
      </c>
      <c r="AG153" s="23" t="s">
        <v>20</v>
      </c>
      <c r="AH153" s="24">
        <f t="shared" si="37"/>
        <v>1</v>
      </c>
      <c r="AI153" s="23" t="s">
        <v>20</v>
      </c>
      <c r="AJ153" s="23" t="s">
        <v>20</v>
      </c>
      <c r="AK153" s="23" t="s">
        <v>20</v>
      </c>
      <c r="AL153" s="26">
        <f t="shared" si="38"/>
        <v>0</v>
      </c>
      <c r="AM153" s="16">
        <f t="shared" si="39"/>
        <v>4</v>
      </c>
    </row>
    <row r="154" ht="15">
      <c r="A154" s="37" t="s">
        <v>59</v>
      </c>
      <c r="B154" s="22" t="s">
        <v>73</v>
      </c>
      <c r="C154" s="23" t="s">
        <v>20</v>
      </c>
      <c r="D154" s="23" t="s">
        <v>20</v>
      </c>
      <c r="E154" s="25"/>
      <c r="F154" s="24">
        <f t="shared" si="30"/>
        <v>0</v>
      </c>
      <c r="G154" s="23" t="s">
        <v>20</v>
      </c>
      <c r="H154" s="23" t="s">
        <v>20</v>
      </c>
      <c r="I154" s="25"/>
      <c r="J154" s="24">
        <f t="shared" si="31"/>
        <v>0</v>
      </c>
      <c r="K154" s="23" t="s">
        <v>20</v>
      </c>
      <c r="L154" s="23" t="s">
        <v>20</v>
      </c>
      <c r="M154" s="23" t="s">
        <v>20</v>
      </c>
      <c r="N154" s="24">
        <f t="shared" si="32"/>
        <v>0</v>
      </c>
      <c r="O154" s="23" t="s">
        <v>20</v>
      </c>
      <c r="P154" s="25"/>
      <c r="Q154" s="23" t="s">
        <v>20</v>
      </c>
      <c r="R154" s="24">
        <f t="shared" si="33"/>
        <v>0</v>
      </c>
      <c r="S154" s="23" t="s">
        <v>20</v>
      </c>
      <c r="T154" s="23" t="s">
        <v>20</v>
      </c>
      <c r="U154" s="25">
        <v>1</v>
      </c>
      <c r="V154" s="24">
        <f t="shared" si="34"/>
        <v>1</v>
      </c>
      <c r="W154" s="23" t="s">
        <v>20</v>
      </c>
      <c r="X154" s="23" t="s">
        <v>20</v>
      </c>
      <c r="Y154" s="23" t="s">
        <v>20</v>
      </c>
      <c r="Z154" s="24">
        <f t="shared" si="35"/>
        <v>0</v>
      </c>
      <c r="AA154" s="23" t="s">
        <v>20</v>
      </c>
      <c r="AB154" s="23" t="s">
        <v>20</v>
      </c>
      <c r="AC154" s="23" t="s">
        <v>20</v>
      </c>
      <c r="AD154" s="24">
        <f t="shared" si="36"/>
        <v>0</v>
      </c>
      <c r="AE154" s="23" t="s">
        <v>20</v>
      </c>
      <c r="AF154" s="25"/>
      <c r="AG154" s="23" t="s">
        <v>20</v>
      </c>
      <c r="AH154" s="24">
        <f t="shared" si="37"/>
        <v>0</v>
      </c>
      <c r="AI154" s="23" t="s">
        <v>20</v>
      </c>
      <c r="AJ154" s="23" t="s">
        <v>20</v>
      </c>
      <c r="AK154" s="23">
        <v>1</v>
      </c>
      <c r="AL154" s="26">
        <f t="shared" si="38"/>
        <v>1</v>
      </c>
      <c r="AM154" s="16">
        <f t="shared" si="39"/>
        <v>2</v>
      </c>
    </row>
    <row r="155" ht="15">
      <c r="A155" s="37" t="s">
        <v>60</v>
      </c>
      <c r="B155" s="22" t="s">
        <v>73</v>
      </c>
      <c r="C155" s="23" t="s">
        <v>20</v>
      </c>
      <c r="D155" s="23">
        <v>1</v>
      </c>
      <c r="E155" s="25"/>
      <c r="F155" s="24">
        <f t="shared" si="30"/>
        <v>1</v>
      </c>
      <c r="G155" s="23" t="s">
        <v>20</v>
      </c>
      <c r="H155" s="23" t="s">
        <v>20</v>
      </c>
      <c r="I155" s="25"/>
      <c r="J155" s="24">
        <f t="shared" si="31"/>
        <v>0</v>
      </c>
      <c r="K155" s="23" t="s">
        <v>20</v>
      </c>
      <c r="L155" s="23" t="s">
        <v>20</v>
      </c>
      <c r="M155" s="23" t="s">
        <v>20</v>
      </c>
      <c r="N155" s="24">
        <f t="shared" si="32"/>
        <v>0</v>
      </c>
      <c r="O155" s="23" t="s">
        <v>20</v>
      </c>
      <c r="P155" s="25"/>
      <c r="Q155" s="23" t="s">
        <v>20</v>
      </c>
      <c r="R155" s="24">
        <f t="shared" si="33"/>
        <v>0</v>
      </c>
      <c r="S155" s="23" t="s">
        <v>20</v>
      </c>
      <c r="T155" s="23" t="s">
        <v>20</v>
      </c>
      <c r="U155" s="25"/>
      <c r="V155" s="24">
        <f t="shared" si="34"/>
        <v>0</v>
      </c>
      <c r="W155" s="23" t="s">
        <v>20</v>
      </c>
      <c r="X155" s="23" t="s">
        <v>20</v>
      </c>
      <c r="Y155" s="23" t="s">
        <v>20</v>
      </c>
      <c r="Z155" s="24">
        <f t="shared" si="35"/>
        <v>0</v>
      </c>
      <c r="AA155" s="23" t="s">
        <v>20</v>
      </c>
      <c r="AB155" s="23" t="s">
        <v>20</v>
      </c>
      <c r="AC155" s="23" t="s">
        <v>20</v>
      </c>
      <c r="AD155" s="24">
        <f t="shared" si="36"/>
        <v>0</v>
      </c>
      <c r="AE155" s="23" t="s">
        <v>20</v>
      </c>
      <c r="AF155" s="25"/>
      <c r="AG155" s="23" t="s">
        <v>20</v>
      </c>
      <c r="AH155" s="24">
        <f t="shared" si="37"/>
        <v>0</v>
      </c>
      <c r="AI155" s="23" t="s">
        <v>20</v>
      </c>
      <c r="AJ155" s="23" t="s">
        <v>20</v>
      </c>
      <c r="AK155" s="23" t="s">
        <v>20</v>
      </c>
      <c r="AL155" s="26">
        <f t="shared" si="38"/>
        <v>0</v>
      </c>
      <c r="AM155" s="16">
        <f t="shared" si="39"/>
        <v>1</v>
      </c>
    </row>
    <row r="156" ht="15">
      <c r="A156" s="37" t="s">
        <v>61</v>
      </c>
      <c r="B156" s="22" t="s">
        <v>73</v>
      </c>
      <c r="C156" s="23" t="s">
        <v>20</v>
      </c>
      <c r="D156" s="23" t="s">
        <v>20</v>
      </c>
      <c r="E156" s="25"/>
      <c r="F156" s="24">
        <f t="shared" si="30"/>
        <v>0</v>
      </c>
      <c r="G156" s="23" t="s">
        <v>20</v>
      </c>
      <c r="H156" s="23">
        <v>1</v>
      </c>
      <c r="I156" s="25"/>
      <c r="J156" s="24">
        <f t="shared" si="31"/>
        <v>1</v>
      </c>
      <c r="K156" s="23" t="s">
        <v>20</v>
      </c>
      <c r="L156" s="23" t="s">
        <v>20</v>
      </c>
      <c r="M156" s="23">
        <v>1</v>
      </c>
      <c r="N156" s="24">
        <f t="shared" si="32"/>
        <v>1</v>
      </c>
      <c r="O156" s="23" t="s">
        <v>20</v>
      </c>
      <c r="P156" s="25"/>
      <c r="Q156" s="23" t="s">
        <v>20</v>
      </c>
      <c r="R156" s="24">
        <f t="shared" si="33"/>
        <v>0</v>
      </c>
      <c r="S156" s="23" t="s">
        <v>20</v>
      </c>
      <c r="T156" s="23" t="s">
        <v>20</v>
      </c>
      <c r="U156" s="25">
        <v>1</v>
      </c>
      <c r="V156" s="24">
        <f t="shared" si="34"/>
        <v>1</v>
      </c>
      <c r="W156" s="23" t="s">
        <v>20</v>
      </c>
      <c r="X156" s="23" t="s">
        <v>20</v>
      </c>
      <c r="Y156" s="23">
        <v>1</v>
      </c>
      <c r="Z156" s="24">
        <f t="shared" si="35"/>
        <v>1</v>
      </c>
      <c r="AA156" s="23" t="s">
        <v>20</v>
      </c>
      <c r="AB156" s="23" t="s">
        <v>20</v>
      </c>
      <c r="AC156" s="23">
        <v>1</v>
      </c>
      <c r="AD156" s="24">
        <f t="shared" si="36"/>
        <v>1</v>
      </c>
      <c r="AE156" s="23" t="s">
        <v>20</v>
      </c>
      <c r="AF156" s="25">
        <v>1</v>
      </c>
      <c r="AG156" s="23">
        <v>1</v>
      </c>
      <c r="AH156" s="24">
        <f t="shared" si="37"/>
        <v>2</v>
      </c>
      <c r="AI156" s="23" t="s">
        <v>20</v>
      </c>
      <c r="AJ156" s="23" t="s">
        <v>20</v>
      </c>
      <c r="AK156" s="23" t="s">
        <v>20</v>
      </c>
      <c r="AL156" s="26">
        <f t="shared" si="38"/>
        <v>0</v>
      </c>
      <c r="AM156" s="16">
        <f t="shared" si="39"/>
        <v>7</v>
      </c>
    </row>
    <row r="157" ht="15">
      <c r="A157" s="37" t="s">
        <v>62</v>
      </c>
      <c r="B157" s="22" t="s">
        <v>73</v>
      </c>
      <c r="C157" s="23" t="s">
        <v>20</v>
      </c>
      <c r="D157" s="23" t="s">
        <v>20</v>
      </c>
      <c r="E157" s="25"/>
      <c r="F157" s="24">
        <f t="shared" si="30"/>
        <v>0</v>
      </c>
      <c r="G157" s="23" t="s">
        <v>20</v>
      </c>
      <c r="H157" s="23" t="s">
        <v>20</v>
      </c>
      <c r="I157" s="25"/>
      <c r="J157" s="24">
        <f t="shared" si="31"/>
        <v>0</v>
      </c>
      <c r="K157" s="23" t="s">
        <v>20</v>
      </c>
      <c r="L157" s="23" t="s">
        <v>20</v>
      </c>
      <c r="M157" s="23" t="s">
        <v>20</v>
      </c>
      <c r="N157" s="24">
        <f t="shared" si="32"/>
        <v>0</v>
      </c>
      <c r="O157" s="23" t="s">
        <v>20</v>
      </c>
      <c r="P157" s="25"/>
      <c r="Q157" s="23" t="s">
        <v>20</v>
      </c>
      <c r="R157" s="24">
        <f t="shared" si="33"/>
        <v>0</v>
      </c>
      <c r="S157" s="23" t="s">
        <v>20</v>
      </c>
      <c r="T157" s="23" t="s">
        <v>20</v>
      </c>
      <c r="U157" s="25">
        <v>1</v>
      </c>
      <c r="V157" s="24">
        <f t="shared" si="34"/>
        <v>1</v>
      </c>
      <c r="W157" s="23" t="s">
        <v>20</v>
      </c>
      <c r="X157" s="23" t="s">
        <v>20</v>
      </c>
      <c r="Y157" s="23" t="s">
        <v>20</v>
      </c>
      <c r="Z157" s="24">
        <f t="shared" si="35"/>
        <v>0</v>
      </c>
      <c r="AA157" s="23" t="s">
        <v>20</v>
      </c>
      <c r="AB157" s="23" t="s">
        <v>20</v>
      </c>
      <c r="AC157" s="23" t="s">
        <v>20</v>
      </c>
      <c r="AD157" s="24">
        <f t="shared" si="36"/>
        <v>0</v>
      </c>
      <c r="AE157" s="23" t="s">
        <v>20</v>
      </c>
      <c r="AF157" s="25"/>
      <c r="AG157" s="23" t="s">
        <v>20</v>
      </c>
      <c r="AH157" s="24">
        <f t="shared" si="37"/>
        <v>0</v>
      </c>
      <c r="AI157" s="23" t="s">
        <v>20</v>
      </c>
      <c r="AJ157" s="23" t="s">
        <v>20</v>
      </c>
      <c r="AK157" s="23">
        <v>1</v>
      </c>
      <c r="AL157" s="26">
        <f t="shared" si="38"/>
        <v>1</v>
      </c>
      <c r="AM157" s="16">
        <f t="shared" si="39"/>
        <v>2</v>
      </c>
    </row>
    <row r="158" ht="15">
      <c r="A158" s="37" t="s">
        <v>46</v>
      </c>
      <c r="B158" s="22" t="s">
        <v>73</v>
      </c>
      <c r="C158" s="23" t="s">
        <v>20</v>
      </c>
      <c r="D158" s="23">
        <v>1</v>
      </c>
      <c r="E158" s="25"/>
      <c r="F158" s="24">
        <f t="shared" si="30"/>
        <v>1</v>
      </c>
      <c r="G158" s="23" t="s">
        <v>20</v>
      </c>
      <c r="H158" s="23" t="s">
        <v>20</v>
      </c>
      <c r="I158" s="25"/>
      <c r="J158" s="24">
        <f t="shared" si="31"/>
        <v>0</v>
      </c>
      <c r="K158" s="23" t="s">
        <v>20</v>
      </c>
      <c r="L158" s="23" t="s">
        <v>20</v>
      </c>
      <c r="M158" s="23">
        <v>1</v>
      </c>
      <c r="N158" s="24">
        <f t="shared" si="32"/>
        <v>1</v>
      </c>
      <c r="O158" s="23" t="s">
        <v>20</v>
      </c>
      <c r="P158" s="25">
        <v>1</v>
      </c>
      <c r="Q158" s="23" t="s">
        <v>20</v>
      </c>
      <c r="R158" s="24">
        <f t="shared" si="33"/>
        <v>1</v>
      </c>
      <c r="S158" s="23" t="s">
        <v>20</v>
      </c>
      <c r="T158" s="23" t="s">
        <v>20</v>
      </c>
      <c r="U158" s="25">
        <v>1</v>
      </c>
      <c r="V158" s="24">
        <f t="shared" si="34"/>
        <v>1</v>
      </c>
      <c r="W158" s="23" t="s">
        <v>20</v>
      </c>
      <c r="X158" s="23" t="s">
        <v>20</v>
      </c>
      <c r="Y158" s="23" t="s">
        <v>20</v>
      </c>
      <c r="Z158" s="24">
        <f t="shared" si="35"/>
        <v>0</v>
      </c>
      <c r="AA158" s="23" t="s">
        <v>20</v>
      </c>
      <c r="AB158" s="23" t="s">
        <v>20</v>
      </c>
      <c r="AC158" s="23">
        <v>1</v>
      </c>
      <c r="AD158" s="24">
        <f t="shared" si="36"/>
        <v>1</v>
      </c>
      <c r="AE158" s="23">
        <v>1</v>
      </c>
      <c r="AF158" s="25"/>
      <c r="AG158" s="23" t="s">
        <v>20</v>
      </c>
      <c r="AH158" s="24">
        <f t="shared" si="37"/>
        <v>1</v>
      </c>
      <c r="AI158" s="23" t="s">
        <v>20</v>
      </c>
      <c r="AJ158" s="23">
        <v>1</v>
      </c>
      <c r="AK158" s="23">
        <v>1</v>
      </c>
      <c r="AL158" s="26">
        <f t="shared" si="38"/>
        <v>2</v>
      </c>
      <c r="AM158" s="16">
        <f t="shared" si="39"/>
        <v>8</v>
      </c>
    </row>
    <row r="159" ht="15">
      <c r="A159" s="37" t="s">
        <v>63</v>
      </c>
      <c r="B159" s="22" t="s">
        <v>73</v>
      </c>
      <c r="C159" s="23" t="s">
        <v>20</v>
      </c>
      <c r="D159" s="23">
        <v>1</v>
      </c>
      <c r="E159" s="25"/>
      <c r="F159" s="24">
        <f t="shared" si="30"/>
        <v>1</v>
      </c>
      <c r="G159" s="23" t="s">
        <v>20</v>
      </c>
      <c r="H159" s="23" t="s">
        <v>20</v>
      </c>
      <c r="I159" s="25"/>
      <c r="J159" s="24">
        <f t="shared" si="31"/>
        <v>0</v>
      </c>
      <c r="K159" s="23" t="s">
        <v>20</v>
      </c>
      <c r="L159" s="23" t="s">
        <v>20</v>
      </c>
      <c r="M159" s="23" t="s">
        <v>20</v>
      </c>
      <c r="N159" s="24">
        <f t="shared" si="32"/>
        <v>0</v>
      </c>
      <c r="O159" s="23" t="s">
        <v>20</v>
      </c>
      <c r="P159" s="25">
        <v>1</v>
      </c>
      <c r="Q159" s="23" t="s">
        <v>20</v>
      </c>
      <c r="R159" s="24">
        <f t="shared" si="33"/>
        <v>1</v>
      </c>
      <c r="S159" s="23" t="s">
        <v>20</v>
      </c>
      <c r="T159" s="23" t="s">
        <v>20</v>
      </c>
      <c r="U159" s="25"/>
      <c r="V159" s="24">
        <f t="shared" si="34"/>
        <v>0</v>
      </c>
      <c r="W159" s="23" t="s">
        <v>20</v>
      </c>
      <c r="X159" s="23" t="s">
        <v>20</v>
      </c>
      <c r="Y159" s="23" t="s">
        <v>20</v>
      </c>
      <c r="Z159" s="24">
        <f t="shared" si="35"/>
        <v>0</v>
      </c>
      <c r="AA159" s="23" t="s">
        <v>20</v>
      </c>
      <c r="AB159" s="23" t="s">
        <v>20</v>
      </c>
      <c r="AC159" s="23" t="s">
        <v>20</v>
      </c>
      <c r="AD159" s="24">
        <f t="shared" si="36"/>
        <v>0</v>
      </c>
      <c r="AE159" s="23" t="s">
        <v>20</v>
      </c>
      <c r="AF159" s="25">
        <v>1</v>
      </c>
      <c r="AG159" s="23" t="s">
        <v>20</v>
      </c>
      <c r="AH159" s="24">
        <f t="shared" si="37"/>
        <v>1</v>
      </c>
      <c r="AI159" s="23" t="s">
        <v>20</v>
      </c>
      <c r="AJ159" s="23" t="s">
        <v>20</v>
      </c>
      <c r="AK159" s="23" t="s">
        <v>20</v>
      </c>
      <c r="AL159" s="26">
        <f t="shared" si="38"/>
        <v>0</v>
      </c>
      <c r="AM159" s="16">
        <f t="shared" si="39"/>
        <v>3</v>
      </c>
    </row>
    <row r="160" ht="15">
      <c r="A160" s="37" t="s">
        <v>64</v>
      </c>
      <c r="B160" s="22" t="s">
        <v>73</v>
      </c>
      <c r="C160" s="23" t="s">
        <v>20</v>
      </c>
      <c r="D160" s="23">
        <v>1</v>
      </c>
      <c r="E160" s="25"/>
      <c r="F160" s="24">
        <f t="shared" si="30"/>
        <v>1</v>
      </c>
      <c r="G160" s="23" t="s">
        <v>20</v>
      </c>
      <c r="H160" s="23" t="s">
        <v>20</v>
      </c>
      <c r="I160" s="25">
        <v>1</v>
      </c>
      <c r="J160" s="24">
        <f t="shared" si="31"/>
        <v>1</v>
      </c>
      <c r="K160" s="23" t="s">
        <v>20</v>
      </c>
      <c r="L160" s="23" t="s">
        <v>20</v>
      </c>
      <c r="M160" s="23" t="s">
        <v>20</v>
      </c>
      <c r="N160" s="24">
        <f t="shared" si="32"/>
        <v>0</v>
      </c>
      <c r="O160" s="23" t="s">
        <v>20</v>
      </c>
      <c r="P160" s="25">
        <v>1</v>
      </c>
      <c r="Q160" s="23" t="s">
        <v>20</v>
      </c>
      <c r="R160" s="24">
        <f t="shared" si="33"/>
        <v>1</v>
      </c>
      <c r="S160" s="23" t="s">
        <v>20</v>
      </c>
      <c r="T160" s="23" t="s">
        <v>20</v>
      </c>
      <c r="U160" s="25"/>
      <c r="V160" s="24">
        <f t="shared" si="34"/>
        <v>0</v>
      </c>
      <c r="W160" s="23" t="s">
        <v>20</v>
      </c>
      <c r="X160" s="23" t="s">
        <v>20</v>
      </c>
      <c r="Y160" s="23">
        <v>1</v>
      </c>
      <c r="Z160" s="24">
        <f t="shared" si="35"/>
        <v>1</v>
      </c>
      <c r="AA160" s="23" t="s">
        <v>20</v>
      </c>
      <c r="AB160" s="23" t="s">
        <v>20</v>
      </c>
      <c r="AC160" s="23" t="s">
        <v>20</v>
      </c>
      <c r="AD160" s="24">
        <f t="shared" si="36"/>
        <v>0</v>
      </c>
      <c r="AE160" s="23" t="s">
        <v>20</v>
      </c>
      <c r="AF160" s="25">
        <v>1</v>
      </c>
      <c r="AG160" s="23" t="s">
        <v>20</v>
      </c>
      <c r="AH160" s="24">
        <f t="shared" si="37"/>
        <v>1</v>
      </c>
      <c r="AI160" s="23" t="s">
        <v>20</v>
      </c>
      <c r="AJ160" s="23" t="s">
        <v>20</v>
      </c>
      <c r="AK160" s="23" t="s">
        <v>20</v>
      </c>
      <c r="AL160" s="26">
        <f t="shared" si="38"/>
        <v>0</v>
      </c>
      <c r="AM160" s="16">
        <f t="shared" si="39"/>
        <v>5</v>
      </c>
    </row>
    <row r="161" ht="15">
      <c r="A161" s="37" t="s">
        <v>65</v>
      </c>
      <c r="B161" s="22" t="s">
        <v>73</v>
      </c>
      <c r="C161" s="23" t="s">
        <v>20</v>
      </c>
      <c r="D161" s="23">
        <v>1</v>
      </c>
      <c r="E161" s="25"/>
      <c r="F161" s="24">
        <f t="shared" si="30"/>
        <v>1</v>
      </c>
      <c r="G161" s="23" t="s">
        <v>20</v>
      </c>
      <c r="H161" s="23" t="s">
        <v>20</v>
      </c>
      <c r="I161" s="25"/>
      <c r="J161" s="24">
        <f t="shared" si="31"/>
        <v>0</v>
      </c>
      <c r="K161" s="23" t="s">
        <v>20</v>
      </c>
      <c r="L161" s="23" t="s">
        <v>20</v>
      </c>
      <c r="M161" s="23" t="s">
        <v>20</v>
      </c>
      <c r="N161" s="24">
        <f t="shared" si="32"/>
        <v>0</v>
      </c>
      <c r="O161" s="23" t="s">
        <v>20</v>
      </c>
      <c r="P161" s="25">
        <v>1</v>
      </c>
      <c r="Q161" s="23" t="s">
        <v>20</v>
      </c>
      <c r="R161" s="24">
        <f t="shared" si="33"/>
        <v>1</v>
      </c>
      <c r="S161" s="23" t="s">
        <v>20</v>
      </c>
      <c r="T161" s="23" t="s">
        <v>20</v>
      </c>
      <c r="U161" s="25"/>
      <c r="V161" s="24">
        <f t="shared" si="34"/>
        <v>0</v>
      </c>
      <c r="W161" s="23" t="s">
        <v>20</v>
      </c>
      <c r="X161" s="23" t="s">
        <v>20</v>
      </c>
      <c r="Y161" s="23" t="s">
        <v>20</v>
      </c>
      <c r="Z161" s="24">
        <f t="shared" si="35"/>
        <v>0</v>
      </c>
      <c r="AA161" s="23" t="s">
        <v>20</v>
      </c>
      <c r="AB161" s="23" t="s">
        <v>20</v>
      </c>
      <c r="AC161" s="23" t="s">
        <v>20</v>
      </c>
      <c r="AD161" s="24">
        <f t="shared" si="36"/>
        <v>0</v>
      </c>
      <c r="AE161" s="23" t="s">
        <v>20</v>
      </c>
      <c r="AF161" s="25">
        <v>1</v>
      </c>
      <c r="AG161" s="23" t="s">
        <v>20</v>
      </c>
      <c r="AH161" s="24">
        <f t="shared" si="37"/>
        <v>1</v>
      </c>
      <c r="AI161" s="23" t="s">
        <v>20</v>
      </c>
      <c r="AJ161" s="23" t="s">
        <v>20</v>
      </c>
      <c r="AK161" s="23" t="s">
        <v>20</v>
      </c>
      <c r="AL161" s="26">
        <f t="shared" si="38"/>
        <v>0</v>
      </c>
      <c r="AM161" s="16">
        <f t="shared" si="39"/>
        <v>3</v>
      </c>
    </row>
    <row r="162" ht="15">
      <c r="A162" s="37" t="s">
        <v>66</v>
      </c>
      <c r="B162" s="22" t="s">
        <v>73</v>
      </c>
      <c r="C162" s="23" t="s">
        <v>20</v>
      </c>
      <c r="D162" s="23">
        <v>1</v>
      </c>
      <c r="E162" s="25"/>
      <c r="F162" s="24">
        <f t="shared" si="30"/>
        <v>1</v>
      </c>
      <c r="G162" s="23" t="s">
        <v>20</v>
      </c>
      <c r="H162" s="23" t="s">
        <v>20</v>
      </c>
      <c r="I162" s="25">
        <v>1</v>
      </c>
      <c r="J162" s="24">
        <f t="shared" si="31"/>
        <v>1</v>
      </c>
      <c r="K162" s="23" t="s">
        <v>20</v>
      </c>
      <c r="L162" s="23" t="s">
        <v>20</v>
      </c>
      <c r="M162" s="23" t="s">
        <v>20</v>
      </c>
      <c r="N162" s="24">
        <f t="shared" si="32"/>
        <v>0</v>
      </c>
      <c r="O162" s="23" t="s">
        <v>20</v>
      </c>
      <c r="P162" s="25">
        <v>1</v>
      </c>
      <c r="Q162" s="23" t="s">
        <v>20</v>
      </c>
      <c r="R162" s="24">
        <f t="shared" si="33"/>
        <v>1</v>
      </c>
      <c r="S162" s="23" t="s">
        <v>20</v>
      </c>
      <c r="T162" s="23" t="s">
        <v>20</v>
      </c>
      <c r="U162" s="25"/>
      <c r="V162" s="24">
        <f t="shared" si="34"/>
        <v>0</v>
      </c>
      <c r="W162" s="23" t="s">
        <v>20</v>
      </c>
      <c r="X162" s="23" t="s">
        <v>20</v>
      </c>
      <c r="Y162" s="23">
        <v>1</v>
      </c>
      <c r="Z162" s="24">
        <f t="shared" si="35"/>
        <v>1</v>
      </c>
      <c r="AA162" s="23" t="s">
        <v>20</v>
      </c>
      <c r="AB162" s="23" t="s">
        <v>20</v>
      </c>
      <c r="AC162" s="23" t="s">
        <v>20</v>
      </c>
      <c r="AD162" s="24">
        <f t="shared" si="36"/>
        <v>0</v>
      </c>
      <c r="AE162" s="23" t="s">
        <v>20</v>
      </c>
      <c r="AF162" s="25">
        <v>1</v>
      </c>
      <c r="AG162" s="23" t="s">
        <v>20</v>
      </c>
      <c r="AH162" s="24">
        <f t="shared" si="37"/>
        <v>1</v>
      </c>
      <c r="AI162" s="23" t="s">
        <v>20</v>
      </c>
      <c r="AJ162" s="23" t="s">
        <v>20</v>
      </c>
      <c r="AK162" s="23" t="s">
        <v>20</v>
      </c>
      <c r="AL162" s="26">
        <f t="shared" si="38"/>
        <v>0</v>
      </c>
      <c r="AM162" s="16">
        <f t="shared" si="39"/>
        <v>5</v>
      </c>
    </row>
    <row r="163" ht="15">
      <c r="A163" s="37" t="s">
        <v>39</v>
      </c>
      <c r="B163" s="22" t="s">
        <v>73</v>
      </c>
      <c r="C163" s="23" t="s">
        <v>20</v>
      </c>
      <c r="D163" s="23">
        <v>1</v>
      </c>
      <c r="E163" s="25"/>
      <c r="F163" s="24">
        <f t="shared" si="30"/>
        <v>1</v>
      </c>
      <c r="G163" s="23" t="s">
        <v>20</v>
      </c>
      <c r="H163" s="23" t="s">
        <v>20</v>
      </c>
      <c r="I163" s="25"/>
      <c r="J163" s="24">
        <f t="shared" si="31"/>
        <v>0</v>
      </c>
      <c r="K163" s="23" t="s">
        <v>20</v>
      </c>
      <c r="L163" s="23" t="s">
        <v>20</v>
      </c>
      <c r="M163" s="23" t="s">
        <v>20</v>
      </c>
      <c r="N163" s="24">
        <f t="shared" si="32"/>
        <v>0</v>
      </c>
      <c r="O163" s="23" t="s">
        <v>20</v>
      </c>
      <c r="P163" s="25">
        <v>1</v>
      </c>
      <c r="Q163" s="23" t="s">
        <v>20</v>
      </c>
      <c r="R163" s="24">
        <f t="shared" si="33"/>
        <v>1</v>
      </c>
      <c r="S163" s="23" t="s">
        <v>20</v>
      </c>
      <c r="T163" s="23" t="s">
        <v>20</v>
      </c>
      <c r="U163" s="25"/>
      <c r="V163" s="24">
        <f t="shared" si="34"/>
        <v>0</v>
      </c>
      <c r="W163" s="23" t="s">
        <v>20</v>
      </c>
      <c r="X163" s="23" t="s">
        <v>20</v>
      </c>
      <c r="Y163" s="23" t="s">
        <v>20</v>
      </c>
      <c r="Z163" s="24">
        <f t="shared" si="35"/>
        <v>0</v>
      </c>
      <c r="AA163" s="23" t="s">
        <v>20</v>
      </c>
      <c r="AB163" s="23" t="s">
        <v>20</v>
      </c>
      <c r="AC163" s="23" t="s">
        <v>20</v>
      </c>
      <c r="AD163" s="24">
        <f t="shared" si="36"/>
        <v>0</v>
      </c>
      <c r="AE163" s="23" t="s">
        <v>20</v>
      </c>
      <c r="AF163" s="25">
        <v>1</v>
      </c>
      <c r="AG163" s="23" t="s">
        <v>20</v>
      </c>
      <c r="AH163" s="24">
        <f t="shared" si="37"/>
        <v>1</v>
      </c>
      <c r="AI163" s="23" t="s">
        <v>20</v>
      </c>
      <c r="AJ163" s="23" t="s">
        <v>20</v>
      </c>
      <c r="AK163" s="23" t="s">
        <v>20</v>
      </c>
      <c r="AL163" s="26">
        <f t="shared" si="38"/>
        <v>0</v>
      </c>
      <c r="AM163" s="16">
        <f t="shared" si="39"/>
        <v>3</v>
      </c>
    </row>
    <row r="164" ht="15">
      <c r="A164" s="37" t="s">
        <v>67</v>
      </c>
      <c r="B164" s="22" t="s">
        <v>73</v>
      </c>
      <c r="C164" s="23" t="s">
        <v>20</v>
      </c>
      <c r="D164" s="23">
        <v>1</v>
      </c>
      <c r="E164" s="25"/>
      <c r="F164" s="24">
        <f t="shared" ref="F164:F172" si="40">SUM(C164,D164,E164)</f>
        <v>1</v>
      </c>
      <c r="G164" s="23" t="s">
        <v>20</v>
      </c>
      <c r="H164" s="23" t="s">
        <v>20</v>
      </c>
      <c r="I164" s="25"/>
      <c r="J164" s="24">
        <f t="shared" ref="J164:J172" si="41">SUM(G164,H164,I164)</f>
        <v>0</v>
      </c>
      <c r="K164" s="23" t="s">
        <v>20</v>
      </c>
      <c r="L164" s="23" t="s">
        <v>20</v>
      </c>
      <c r="M164" s="23" t="s">
        <v>20</v>
      </c>
      <c r="N164" s="24">
        <f t="shared" ref="N164:N172" si="42">SUM(K164,L164,M164)</f>
        <v>0</v>
      </c>
      <c r="O164" s="23" t="s">
        <v>20</v>
      </c>
      <c r="P164" s="25">
        <v>1</v>
      </c>
      <c r="Q164" s="23" t="s">
        <v>20</v>
      </c>
      <c r="R164" s="24">
        <f t="shared" ref="R164:R172" si="43">SUM(O164,P164,Q164)</f>
        <v>1</v>
      </c>
      <c r="S164" s="23" t="s">
        <v>20</v>
      </c>
      <c r="T164" s="23" t="s">
        <v>20</v>
      </c>
      <c r="U164" s="25"/>
      <c r="V164" s="24">
        <f t="shared" ref="V164:V172" si="44">SUM(S164,T164,U164)</f>
        <v>0</v>
      </c>
      <c r="W164" s="23" t="s">
        <v>20</v>
      </c>
      <c r="X164" s="23" t="s">
        <v>20</v>
      </c>
      <c r="Y164" s="23" t="s">
        <v>20</v>
      </c>
      <c r="Z164" s="24">
        <f t="shared" ref="Z164:Z172" si="45">SUM(W164,X164,Y164)</f>
        <v>0</v>
      </c>
      <c r="AA164" s="23" t="s">
        <v>20</v>
      </c>
      <c r="AB164" s="23" t="s">
        <v>20</v>
      </c>
      <c r="AC164" s="23" t="s">
        <v>20</v>
      </c>
      <c r="AD164" s="24">
        <f t="shared" ref="AD164:AD172" si="46">SUM(AA164,AB164,AC164)</f>
        <v>0</v>
      </c>
      <c r="AE164" s="23" t="s">
        <v>20</v>
      </c>
      <c r="AF164" s="25"/>
      <c r="AG164" s="23" t="s">
        <v>20</v>
      </c>
      <c r="AH164" s="24">
        <f t="shared" ref="AH164:AH172" si="47">SUM(AE164,AF164,AG164)</f>
        <v>0</v>
      </c>
      <c r="AI164" s="23" t="s">
        <v>20</v>
      </c>
      <c r="AJ164" s="23">
        <v>1</v>
      </c>
      <c r="AK164" s="23" t="s">
        <v>20</v>
      </c>
      <c r="AL164" s="26">
        <f t="shared" ref="AL164:AL172" si="48">SUM(AI164,AJ164,AK164)</f>
        <v>1</v>
      </c>
      <c r="AM164" s="16">
        <f t="shared" ref="AM164:AM172" si="49">SUM(F164,J164,N164,R164,V164,Z164,AD164,AH164,AL164)</f>
        <v>3</v>
      </c>
    </row>
    <row r="165" ht="15">
      <c r="A165" s="37" t="s">
        <v>68</v>
      </c>
      <c r="B165" s="22" t="s">
        <v>73</v>
      </c>
      <c r="C165" s="23" t="s">
        <v>20</v>
      </c>
      <c r="D165" s="23">
        <v>1</v>
      </c>
      <c r="E165" s="25"/>
      <c r="F165" s="24">
        <f t="shared" si="40"/>
        <v>1</v>
      </c>
      <c r="G165" s="23" t="s">
        <v>20</v>
      </c>
      <c r="H165" s="23" t="s">
        <v>20</v>
      </c>
      <c r="I165" s="25"/>
      <c r="J165" s="24">
        <f t="shared" si="41"/>
        <v>0</v>
      </c>
      <c r="K165" s="23" t="s">
        <v>20</v>
      </c>
      <c r="L165" s="23" t="s">
        <v>20</v>
      </c>
      <c r="M165" s="23" t="s">
        <v>20</v>
      </c>
      <c r="N165" s="24">
        <f t="shared" si="42"/>
        <v>0</v>
      </c>
      <c r="O165" s="23" t="s">
        <v>20</v>
      </c>
      <c r="P165" s="25">
        <v>1</v>
      </c>
      <c r="Q165" s="23" t="s">
        <v>20</v>
      </c>
      <c r="R165" s="24">
        <f t="shared" si="43"/>
        <v>1</v>
      </c>
      <c r="S165" s="23" t="s">
        <v>20</v>
      </c>
      <c r="T165" s="23" t="s">
        <v>20</v>
      </c>
      <c r="U165" s="25"/>
      <c r="V165" s="24">
        <f t="shared" si="44"/>
        <v>0</v>
      </c>
      <c r="W165" s="23" t="s">
        <v>20</v>
      </c>
      <c r="X165" s="23" t="s">
        <v>20</v>
      </c>
      <c r="Y165" s="23" t="s">
        <v>20</v>
      </c>
      <c r="Z165" s="24">
        <f t="shared" si="45"/>
        <v>0</v>
      </c>
      <c r="AA165" s="23" t="s">
        <v>20</v>
      </c>
      <c r="AB165" s="23" t="s">
        <v>20</v>
      </c>
      <c r="AC165" s="23" t="s">
        <v>20</v>
      </c>
      <c r="AD165" s="24">
        <f t="shared" si="46"/>
        <v>0</v>
      </c>
      <c r="AE165" s="23" t="s">
        <v>20</v>
      </c>
      <c r="AF165" s="25"/>
      <c r="AG165" s="23" t="s">
        <v>20</v>
      </c>
      <c r="AH165" s="24">
        <f t="shared" si="47"/>
        <v>0</v>
      </c>
      <c r="AI165" s="23" t="s">
        <v>20</v>
      </c>
      <c r="AJ165" s="23">
        <v>1</v>
      </c>
      <c r="AK165" s="23" t="s">
        <v>20</v>
      </c>
      <c r="AL165" s="26">
        <f t="shared" si="48"/>
        <v>1</v>
      </c>
      <c r="AM165" s="16">
        <f t="shared" si="49"/>
        <v>3</v>
      </c>
    </row>
    <row r="166" ht="15">
      <c r="A166" s="37" t="s">
        <v>69</v>
      </c>
      <c r="B166" s="22" t="s">
        <v>73</v>
      </c>
      <c r="C166" s="23" t="s">
        <v>20</v>
      </c>
      <c r="D166" s="23">
        <v>1</v>
      </c>
      <c r="E166" s="25"/>
      <c r="F166" s="24">
        <f t="shared" si="40"/>
        <v>1</v>
      </c>
      <c r="G166" s="23" t="s">
        <v>20</v>
      </c>
      <c r="H166" s="23" t="s">
        <v>20</v>
      </c>
      <c r="I166" s="25"/>
      <c r="J166" s="24">
        <f t="shared" si="41"/>
        <v>0</v>
      </c>
      <c r="K166" s="23" t="s">
        <v>20</v>
      </c>
      <c r="L166" s="23" t="s">
        <v>20</v>
      </c>
      <c r="M166" s="23" t="s">
        <v>20</v>
      </c>
      <c r="N166" s="24">
        <f t="shared" si="42"/>
        <v>0</v>
      </c>
      <c r="O166" s="23" t="s">
        <v>20</v>
      </c>
      <c r="P166" s="25">
        <v>1</v>
      </c>
      <c r="Q166" s="23" t="s">
        <v>20</v>
      </c>
      <c r="R166" s="24">
        <f t="shared" si="43"/>
        <v>1</v>
      </c>
      <c r="S166" s="23" t="s">
        <v>20</v>
      </c>
      <c r="T166" s="23" t="s">
        <v>20</v>
      </c>
      <c r="U166" s="25"/>
      <c r="V166" s="24">
        <f t="shared" si="44"/>
        <v>0</v>
      </c>
      <c r="W166" s="23" t="s">
        <v>20</v>
      </c>
      <c r="X166" s="23" t="s">
        <v>20</v>
      </c>
      <c r="Y166" s="23" t="s">
        <v>20</v>
      </c>
      <c r="Z166" s="24">
        <f t="shared" si="45"/>
        <v>0</v>
      </c>
      <c r="AA166" s="23" t="s">
        <v>20</v>
      </c>
      <c r="AB166" s="23" t="s">
        <v>20</v>
      </c>
      <c r="AC166" s="23" t="s">
        <v>20</v>
      </c>
      <c r="AD166" s="24">
        <f t="shared" si="46"/>
        <v>0</v>
      </c>
      <c r="AE166" s="23" t="s">
        <v>20</v>
      </c>
      <c r="AF166" s="25">
        <v>1</v>
      </c>
      <c r="AG166" s="23" t="s">
        <v>20</v>
      </c>
      <c r="AH166" s="24">
        <f t="shared" si="47"/>
        <v>1</v>
      </c>
      <c r="AI166" s="23" t="s">
        <v>20</v>
      </c>
      <c r="AJ166" s="23" t="s">
        <v>20</v>
      </c>
      <c r="AK166" s="23" t="s">
        <v>20</v>
      </c>
      <c r="AL166" s="26">
        <f t="shared" si="48"/>
        <v>0</v>
      </c>
      <c r="AM166" s="16">
        <f t="shared" si="49"/>
        <v>3</v>
      </c>
    </row>
    <row r="167" ht="15">
      <c r="A167" s="37" t="s">
        <v>70</v>
      </c>
      <c r="B167" s="22" t="s">
        <v>73</v>
      </c>
      <c r="C167" s="23" t="s">
        <v>20</v>
      </c>
      <c r="D167" s="23">
        <v>1</v>
      </c>
      <c r="E167" s="25"/>
      <c r="F167" s="24">
        <f t="shared" si="40"/>
        <v>1</v>
      </c>
      <c r="G167" s="23" t="s">
        <v>20</v>
      </c>
      <c r="H167" s="23" t="s">
        <v>20</v>
      </c>
      <c r="I167" s="25"/>
      <c r="J167" s="24">
        <f t="shared" si="41"/>
        <v>0</v>
      </c>
      <c r="K167" s="23" t="s">
        <v>20</v>
      </c>
      <c r="L167" s="23" t="s">
        <v>20</v>
      </c>
      <c r="M167" s="23" t="s">
        <v>20</v>
      </c>
      <c r="N167" s="24">
        <f t="shared" si="42"/>
        <v>0</v>
      </c>
      <c r="O167" s="23" t="s">
        <v>20</v>
      </c>
      <c r="P167" s="25">
        <v>1</v>
      </c>
      <c r="Q167" s="23" t="s">
        <v>20</v>
      </c>
      <c r="R167" s="24">
        <f t="shared" si="43"/>
        <v>1</v>
      </c>
      <c r="S167" s="23" t="s">
        <v>20</v>
      </c>
      <c r="T167" s="23" t="s">
        <v>20</v>
      </c>
      <c r="U167" s="25"/>
      <c r="V167" s="24">
        <f t="shared" si="44"/>
        <v>0</v>
      </c>
      <c r="W167" s="23" t="s">
        <v>20</v>
      </c>
      <c r="X167" s="23" t="s">
        <v>20</v>
      </c>
      <c r="Y167" s="23" t="s">
        <v>20</v>
      </c>
      <c r="Z167" s="24">
        <f t="shared" si="45"/>
        <v>0</v>
      </c>
      <c r="AA167" s="23" t="s">
        <v>20</v>
      </c>
      <c r="AB167" s="23" t="s">
        <v>20</v>
      </c>
      <c r="AC167" s="23" t="s">
        <v>20</v>
      </c>
      <c r="AD167" s="24">
        <f t="shared" si="46"/>
        <v>0</v>
      </c>
      <c r="AE167" s="23" t="s">
        <v>20</v>
      </c>
      <c r="AF167" s="25">
        <v>1</v>
      </c>
      <c r="AG167" s="23" t="s">
        <v>20</v>
      </c>
      <c r="AH167" s="24">
        <f t="shared" si="47"/>
        <v>1</v>
      </c>
      <c r="AI167" s="23" t="s">
        <v>20</v>
      </c>
      <c r="AJ167" s="23" t="s">
        <v>20</v>
      </c>
      <c r="AK167" s="23" t="s">
        <v>20</v>
      </c>
      <c r="AL167" s="26">
        <f t="shared" si="48"/>
        <v>0</v>
      </c>
      <c r="AM167" s="16">
        <f t="shared" si="49"/>
        <v>3</v>
      </c>
    </row>
    <row r="168" ht="15">
      <c r="A168" s="37" t="s">
        <v>71</v>
      </c>
      <c r="B168" s="22" t="s">
        <v>73</v>
      </c>
      <c r="C168" s="23" t="s">
        <v>20</v>
      </c>
      <c r="D168" s="23">
        <v>1</v>
      </c>
      <c r="E168" s="25"/>
      <c r="F168" s="24">
        <f t="shared" si="40"/>
        <v>1</v>
      </c>
      <c r="G168" s="23" t="s">
        <v>20</v>
      </c>
      <c r="H168" s="23" t="s">
        <v>20</v>
      </c>
      <c r="I168" s="25"/>
      <c r="J168" s="24">
        <f t="shared" si="41"/>
        <v>0</v>
      </c>
      <c r="K168" s="23" t="s">
        <v>20</v>
      </c>
      <c r="L168" s="23" t="s">
        <v>20</v>
      </c>
      <c r="M168" s="23" t="s">
        <v>20</v>
      </c>
      <c r="N168" s="24">
        <f t="shared" si="42"/>
        <v>0</v>
      </c>
      <c r="O168" s="23" t="s">
        <v>20</v>
      </c>
      <c r="P168" s="25">
        <v>1</v>
      </c>
      <c r="Q168" s="23" t="s">
        <v>20</v>
      </c>
      <c r="R168" s="24">
        <f t="shared" si="43"/>
        <v>1</v>
      </c>
      <c r="S168" s="23" t="s">
        <v>20</v>
      </c>
      <c r="T168" s="23" t="s">
        <v>20</v>
      </c>
      <c r="U168" s="25"/>
      <c r="V168" s="24">
        <f t="shared" si="44"/>
        <v>0</v>
      </c>
      <c r="W168" s="23" t="s">
        <v>20</v>
      </c>
      <c r="X168" s="23" t="s">
        <v>20</v>
      </c>
      <c r="Y168" s="23" t="s">
        <v>20</v>
      </c>
      <c r="Z168" s="24">
        <f t="shared" si="45"/>
        <v>0</v>
      </c>
      <c r="AA168" s="23" t="s">
        <v>20</v>
      </c>
      <c r="AB168" s="23" t="s">
        <v>20</v>
      </c>
      <c r="AC168" s="23" t="s">
        <v>20</v>
      </c>
      <c r="AD168" s="24">
        <f t="shared" si="46"/>
        <v>0</v>
      </c>
      <c r="AE168" s="23" t="s">
        <v>20</v>
      </c>
      <c r="AF168" s="25">
        <v>1</v>
      </c>
      <c r="AG168" s="23" t="s">
        <v>20</v>
      </c>
      <c r="AH168" s="24">
        <f t="shared" si="47"/>
        <v>1</v>
      </c>
      <c r="AI168" s="23" t="s">
        <v>20</v>
      </c>
      <c r="AJ168" s="23" t="s">
        <v>20</v>
      </c>
      <c r="AK168" s="23" t="s">
        <v>20</v>
      </c>
      <c r="AL168" s="26">
        <f t="shared" si="48"/>
        <v>0</v>
      </c>
      <c r="AM168" s="16">
        <f t="shared" si="49"/>
        <v>3</v>
      </c>
    </row>
    <row r="169" ht="15">
      <c r="A169" s="37" t="s">
        <v>72</v>
      </c>
      <c r="B169" s="22" t="s">
        <v>73</v>
      </c>
      <c r="C169" s="23" t="s">
        <v>20</v>
      </c>
      <c r="D169" s="23">
        <v>1</v>
      </c>
      <c r="E169" s="25"/>
      <c r="F169" s="24">
        <f t="shared" si="40"/>
        <v>1</v>
      </c>
      <c r="G169" s="23" t="s">
        <v>20</v>
      </c>
      <c r="H169" s="23" t="s">
        <v>20</v>
      </c>
      <c r="I169" s="25"/>
      <c r="J169" s="24">
        <f t="shared" si="41"/>
        <v>0</v>
      </c>
      <c r="K169" s="23" t="s">
        <v>20</v>
      </c>
      <c r="L169" s="23" t="s">
        <v>20</v>
      </c>
      <c r="M169" s="23" t="s">
        <v>20</v>
      </c>
      <c r="N169" s="24">
        <f t="shared" si="42"/>
        <v>0</v>
      </c>
      <c r="O169" s="23" t="s">
        <v>20</v>
      </c>
      <c r="P169" s="25">
        <v>1</v>
      </c>
      <c r="Q169" s="23" t="s">
        <v>20</v>
      </c>
      <c r="R169" s="24">
        <f t="shared" si="43"/>
        <v>1</v>
      </c>
      <c r="S169" s="23" t="s">
        <v>20</v>
      </c>
      <c r="T169" s="23" t="s">
        <v>20</v>
      </c>
      <c r="U169" s="25"/>
      <c r="V169" s="24">
        <f t="shared" si="44"/>
        <v>0</v>
      </c>
      <c r="W169" s="23" t="s">
        <v>20</v>
      </c>
      <c r="X169" s="23" t="s">
        <v>20</v>
      </c>
      <c r="Y169" s="23" t="s">
        <v>20</v>
      </c>
      <c r="Z169" s="24">
        <f t="shared" si="45"/>
        <v>0</v>
      </c>
      <c r="AA169" s="23" t="s">
        <v>20</v>
      </c>
      <c r="AB169" s="23" t="s">
        <v>20</v>
      </c>
      <c r="AC169" s="23" t="s">
        <v>20</v>
      </c>
      <c r="AD169" s="24">
        <f t="shared" si="46"/>
        <v>0</v>
      </c>
      <c r="AE169" s="23" t="s">
        <v>20</v>
      </c>
      <c r="AF169" s="25">
        <v>1</v>
      </c>
      <c r="AG169" s="23" t="s">
        <v>20</v>
      </c>
      <c r="AH169" s="24">
        <f t="shared" si="47"/>
        <v>1</v>
      </c>
      <c r="AI169" s="23" t="s">
        <v>20</v>
      </c>
      <c r="AJ169" s="23" t="s">
        <v>20</v>
      </c>
      <c r="AK169" s="23" t="s">
        <v>20</v>
      </c>
      <c r="AL169" s="26">
        <f t="shared" si="48"/>
        <v>0</v>
      </c>
      <c r="AM169" s="16">
        <f t="shared" si="49"/>
        <v>3</v>
      </c>
    </row>
    <row r="170" ht="15">
      <c r="A170" s="37" t="s">
        <v>51</v>
      </c>
      <c r="B170" s="22" t="s">
        <v>73</v>
      </c>
      <c r="C170" s="23" t="s">
        <v>20</v>
      </c>
      <c r="D170" s="23" t="s">
        <v>20</v>
      </c>
      <c r="E170" s="25"/>
      <c r="F170" s="24">
        <f t="shared" si="40"/>
        <v>0</v>
      </c>
      <c r="G170" s="23" t="s">
        <v>20</v>
      </c>
      <c r="H170" s="23" t="s">
        <v>20</v>
      </c>
      <c r="I170" s="25"/>
      <c r="J170" s="24">
        <f t="shared" si="41"/>
        <v>0</v>
      </c>
      <c r="K170" s="23" t="s">
        <v>20</v>
      </c>
      <c r="L170" s="23" t="s">
        <v>20</v>
      </c>
      <c r="M170" s="23" t="s">
        <v>20</v>
      </c>
      <c r="N170" s="24">
        <f t="shared" si="42"/>
        <v>0</v>
      </c>
      <c r="O170" s="23" t="s">
        <v>20</v>
      </c>
      <c r="P170" s="25"/>
      <c r="Q170" s="23" t="s">
        <v>20</v>
      </c>
      <c r="R170" s="24">
        <f t="shared" si="43"/>
        <v>0</v>
      </c>
      <c r="S170" s="23"/>
      <c r="T170" s="23"/>
      <c r="U170" s="23"/>
      <c r="V170" s="24">
        <f t="shared" si="44"/>
        <v>0</v>
      </c>
      <c r="W170" s="23" t="s">
        <v>20</v>
      </c>
      <c r="X170" s="23" t="s">
        <v>20</v>
      </c>
      <c r="Y170" s="23" t="s">
        <v>20</v>
      </c>
      <c r="Z170" s="24">
        <f t="shared" si="45"/>
        <v>0</v>
      </c>
      <c r="AA170" s="23" t="s">
        <v>20</v>
      </c>
      <c r="AB170" s="23" t="s">
        <v>20</v>
      </c>
      <c r="AC170" s="23" t="s">
        <v>20</v>
      </c>
      <c r="AD170" s="24">
        <f t="shared" si="46"/>
        <v>0</v>
      </c>
      <c r="AE170" s="23" t="s">
        <v>20</v>
      </c>
      <c r="AF170" s="25"/>
      <c r="AG170" s="23" t="s">
        <v>20</v>
      </c>
      <c r="AH170" s="24">
        <f t="shared" si="47"/>
        <v>0</v>
      </c>
      <c r="AI170" s="23" t="s">
        <v>20</v>
      </c>
      <c r="AJ170" s="23" t="s">
        <v>20</v>
      </c>
      <c r="AK170" s="23" t="s">
        <v>20</v>
      </c>
      <c r="AL170" s="26">
        <f t="shared" si="48"/>
        <v>0</v>
      </c>
      <c r="AM170" s="16">
        <f t="shared" si="49"/>
        <v>0</v>
      </c>
    </row>
    <row r="171" ht="15">
      <c r="A171" s="37" t="s">
        <v>28</v>
      </c>
      <c r="B171" s="22" t="s">
        <v>73</v>
      </c>
      <c r="C171" s="23" t="s">
        <v>20</v>
      </c>
      <c r="D171" s="23" t="s">
        <v>20</v>
      </c>
      <c r="E171" s="25"/>
      <c r="F171" s="24">
        <f t="shared" si="40"/>
        <v>0</v>
      </c>
      <c r="G171" s="23" t="s">
        <v>20</v>
      </c>
      <c r="H171" s="23" t="s">
        <v>20</v>
      </c>
      <c r="I171" s="23" t="s">
        <v>20</v>
      </c>
      <c r="J171" s="24">
        <f t="shared" si="41"/>
        <v>0</v>
      </c>
      <c r="K171" s="23" t="s">
        <v>20</v>
      </c>
      <c r="L171" s="23" t="s">
        <v>20</v>
      </c>
      <c r="M171" s="23" t="s">
        <v>20</v>
      </c>
      <c r="N171" s="24">
        <f t="shared" si="42"/>
        <v>0</v>
      </c>
      <c r="O171" s="23" t="s">
        <v>20</v>
      </c>
      <c r="P171" s="23" t="s">
        <v>20</v>
      </c>
      <c r="Q171" s="25"/>
      <c r="R171" s="24">
        <f t="shared" si="43"/>
        <v>0</v>
      </c>
      <c r="S171" s="23" t="s">
        <v>20</v>
      </c>
      <c r="T171" s="23" t="s">
        <v>20</v>
      </c>
      <c r="U171" s="23" t="s">
        <v>20</v>
      </c>
      <c r="V171" s="24">
        <f t="shared" si="44"/>
        <v>0</v>
      </c>
      <c r="W171" s="23" t="s">
        <v>20</v>
      </c>
      <c r="X171" s="23" t="s">
        <v>20</v>
      </c>
      <c r="Y171" s="23" t="s">
        <v>20</v>
      </c>
      <c r="Z171" s="24">
        <f t="shared" si="45"/>
        <v>0</v>
      </c>
      <c r="AA171" s="23" t="s">
        <v>20</v>
      </c>
      <c r="AB171" s="23" t="s">
        <v>20</v>
      </c>
      <c r="AC171" s="23" t="s">
        <v>20</v>
      </c>
      <c r="AD171" s="24">
        <f t="shared" si="46"/>
        <v>0</v>
      </c>
      <c r="AE171" s="23" t="s">
        <v>20</v>
      </c>
      <c r="AF171" s="25"/>
      <c r="AG171" s="23" t="s">
        <v>20</v>
      </c>
      <c r="AH171" s="24">
        <f t="shared" si="47"/>
        <v>0</v>
      </c>
      <c r="AI171" s="23" t="s">
        <v>20</v>
      </c>
      <c r="AJ171" s="23" t="s">
        <v>20</v>
      </c>
      <c r="AK171" s="23" t="s">
        <v>20</v>
      </c>
      <c r="AL171" s="26">
        <f t="shared" si="48"/>
        <v>0</v>
      </c>
      <c r="AM171" s="16">
        <f t="shared" si="49"/>
        <v>0</v>
      </c>
    </row>
    <row r="172" ht="14.25">
      <c r="A172" s="33" t="s">
        <v>74</v>
      </c>
      <c r="B172" s="42" t="s">
        <v>20</v>
      </c>
      <c r="C172" s="43" t="s">
        <v>20</v>
      </c>
      <c r="D172" s="43" t="s">
        <v>20</v>
      </c>
      <c r="E172" s="43" t="s">
        <v>20</v>
      </c>
      <c r="F172" s="24">
        <f t="shared" si="40"/>
        <v>0</v>
      </c>
      <c r="G172" s="43" t="s">
        <v>20</v>
      </c>
      <c r="H172" s="43" t="s">
        <v>20</v>
      </c>
      <c r="I172" s="43" t="s">
        <v>20</v>
      </c>
      <c r="J172" s="24">
        <f t="shared" si="41"/>
        <v>0</v>
      </c>
      <c r="K172" s="43" t="s">
        <v>20</v>
      </c>
      <c r="L172" s="43" t="s">
        <v>20</v>
      </c>
      <c r="M172" s="43" t="s">
        <v>20</v>
      </c>
      <c r="N172" s="24">
        <f t="shared" si="42"/>
        <v>0</v>
      </c>
      <c r="O172" s="43" t="s">
        <v>20</v>
      </c>
      <c r="P172" s="43" t="s">
        <v>20</v>
      </c>
      <c r="Q172" s="43" t="s">
        <v>20</v>
      </c>
      <c r="R172" s="24">
        <f t="shared" si="43"/>
        <v>0</v>
      </c>
      <c r="S172" s="44"/>
      <c r="T172" s="43" t="s">
        <v>20</v>
      </c>
      <c r="U172" s="43" t="s">
        <v>20</v>
      </c>
      <c r="V172" s="24">
        <f t="shared" si="44"/>
        <v>0</v>
      </c>
      <c r="W172" s="43" t="s">
        <v>20</v>
      </c>
      <c r="X172" s="43" t="s">
        <v>20</v>
      </c>
      <c r="Y172" s="43" t="s">
        <v>20</v>
      </c>
      <c r="Z172" s="24">
        <f t="shared" si="45"/>
        <v>0</v>
      </c>
      <c r="AA172" s="44"/>
      <c r="AB172" s="43" t="s">
        <v>20</v>
      </c>
      <c r="AC172" s="43" t="s">
        <v>20</v>
      </c>
      <c r="AD172" s="24">
        <f t="shared" si="46"/>
        <v>0</v>
      </c>
      <c r="AE172" s="43" t="s">
        <v>20</v>
      </c>
      <c r="AF172" s="43" t="s">
        <v>20</v>
      </c>
      <c r="AG172" s="43" t="s">
        <v>20</v>
      </c>
      <c r="AH172" s="24">
        <f t="shared" si="47"/>
        <v>0</v>
      </c>
      <c r="AI172" s="44"/>
      <c r="AJ172" s="43" t="s">
        <v>20</v>
      </c>
      <c r="AK172" s="43" t="s">
        <v>20</v>
      </c>
      <c r="AL172" s="26">
        <f t="shared" si="48"/>
        <v>0</v>
      </c>
      <c r="AM172" s="16">
        <f t="shared" si="49"/>
        <v>0</v>
      </c>
    </row>
    <row r="17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</sheetData>
  <mergeCells count="14"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4:AL4"/>
    <mergeCell ref="A45:B45"/>
    <mergeCell ref="A121:B121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>
    <row r="5">
      <c r="C5" s="45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0"/>
  </sheetPr>
  <sheetViews>
    <sheetView topLeftCell="X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76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>
        <v>1</v>
      </c>
      <c r="E5" s="57"/>
      <c r="F5" s="58">
        <f t="shared" ref="F5:F9" si="50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51">SUM(G5,H5,I5,J5)</f>
        <v>0</v>
      </c>
      <c r="L5" s="57"/>
      <c r="M5" s="57"/>
      <c r="N5" s="57"/>
      <c r="O5" s="58">
        <f t="shared" ref="O5:O9" si="52">SUM(L5,M5,N5)</f>
        <v>0</v>
      </c>
      <c r="P5" s="57" t="s">
        <v>20</v>
      </c>
      <c r="Q5" s="57" t="s">
        <v>20</v>
      </c>
      <c r="R5" s="57" t="s">
        <v>20</v>
      </c>
      <c r="S5" s="57"/>
      <c r="T5" s="58">
        <f t="shared" ref="T5:T9" si="53">SUM(P5,Q5,R5,S5)</f>
        <v>0</v>
      </c>
      <c r="U5" s="57" t="s">
        <v>20</v>
      </c>
      <c r="V5" s="57">
        <v>1</v>
      </c>
      <c r="W5" s="57"/>
      <c r="X5" s="58">
        <f t="shared" ref="X5:X9" si="54">SUM(U5,V5,W5)</f>
        <v>1</v>
      </c>
      <c r="Y5" s="57"/>
      <c r="Z5" s="57"/>
      <c r="AA5" s="57" t="s">
        <v>20</v>
      </c>
      <c r="AB5" s="57" t="s">
        <v>20</v>
      </c>
      <c r="AC5" s="58">
        <f t="shared" ref="AC5:AC9" si="55">SUM(Y5,Z5,AA5,AB5)</f>
        <v>0</v>
      </c>
      <c r="AD5" s="57"/>
      <c r="AE5" s="57"/>
      <c r="AF5" s="57"/>
      <c r="AG5" s="58">
        <f t="shared" ref="AG5:AG9" si="56">SUM(AD5,AE5,AF5)</f>
        <v>0</v>
      </c>
      <c r="AH5" s="57" t="s">
        <v>20</v>
      </c>
      <c r="AI5" s="57" t="s">
        <v>20</v>
      </c>
      <c r="AJ5" s="57">
        <v>1</v>
      </c>
      <c r="AK5" s="59"/>
      <c r="AL5" s="58">
        <f t="shared" ref="AL5:AL9" si="57">SUM(AH5,AI5,AJ5,AK5)</f>
        <v>1</v>
      </c>
      <c r="AM5" s="57" t="s">
        <v>20</v>
      </c>
      <c r="AN5" s="57">
        <v>1</v>
      </c>
      <c r="AO5" s="57"/>
      <c r="AP5" s="59"/>
      <c r="AQ5" s="58">
        <f>SUM(AL5:AP5)</f>
        <v>2</v>
      </c>
      <c r="AR5" s="60">
        <f t="shared" ref="AR5:AR9" si="58">SUM(F5,K5,O5,T5,X5,AC5,AG5,AL5,AQ5)</f>
        <v>5</v>
      </c>
    </row>
    <row r="6" ht="15">
      <c r="A6" s="36" t="s">
        <v>22</v>
      </c>
      <c r="B6" s="57" t="s">
        <v>20</v>
      </c>
      <c r="C6" s="57" t="s">
        <v>20</v>
      </c>
      <c r="D6" s="57"/>
      <c r="E6" s="57" t="s">
        <v>20</v>
      </c>
      <c r="F6" s="58">
        <f t="shared" si="50"/>
        <v>0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51"/>
        <v>0</v>
      </c>
      <c r="L6" s="57" t="s">
        <v>20</v>
      </c>
      <c r="M6" s="57" t="s">
        <v>20</v>
      </c>
      <c r="N6" s="57" t="s">
        <v>20</v>
      </c>
      <c r="O6" s="58">
        <f t="shared" si="52"/>
        <v>0</v>
      </c>
      <c r="P6" s="57" t="s">
        <v>20</v>
      </c>
      <c r="Q6" s="57" t="s">
        <v>20</v>
      </c>
      <c r="R6" s="57" t="s">
        <v>20</v>
      </c>
      <c r="S6" s="57" t="s">
        <v>20</v>
      </c>
      <c r="T6" s="58">
        <f t="shared" si="53"/>
        <v>0</v>
      </c>
      <c r="U6" s="57" t="s">
        <v>20</v>
      </c>
      <c r="V6" s="57" t="s">
        <v>20</v>
      </c>
      <c r="W6" s="57" t="s">
        <v>20</v>
      </c>
      <c r="X6" s="58">
        <f t="shared" si="54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55"/>
        <v>0</v>
      </c>
      <c r="AD6" s="57" t="s">
        <v>20</v>
      </c>
      <c r="AE6" s="57" t="s">
        <v>20</v>
      </c>
      <c r="AF6" s="57" t="s">
        <v>20</v>
      </c>
      <c r="AG6" s="58">
        <f t="shared" si="56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57"/>
        <v>0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59">SUM(AM6,AN6,AO6,AP6)</f>
        <v>0</v>
      </c>
      <c r="AR6" s="60">
        <f t="shared" si="58"/>
        <v>0</v>
      </c>
    </row>
    <row r="7" ht="15">
      <c r="A7" s="36" t="s">
        <v>23</v>
      </c>
      <c r="B7" s="57" t="s">
        <v>20</v>
      </c>
      <c r="C7" s="57"/>
      <c r="D7" s="57">
        <v>1</v>
      </c>
      <c r="E7" s="57"/>
      <c r="F7" s="58">
        <f t="shared" si="50"/>
        <v>1</v>
      </c>
      <c r="G7" s="57" t="s">
        <v>20</v>
      </c>
      <c r="H7" s="57" t="s">
        <v>20</v>
      </c>
      <c r="I7" s="57" t="s">
        <v>20</v>
      </c>
      <c r="J7" s="57" t="s">
        <v>20</v>
      </c>
      <c r="K7" s="58">
        <f t="shared" si="51"/>
        <v>0</v>
      </c>
      <c r="L7" s="57" t="s">
        <v>20</v>
      </c>
      <c r="M7" s="57" t="s">
        <v>20</v>
      </c>
      <c r="N7" s="57" t="s">
        <v>20</v>
      </c>
      <c r="O7" s="58">
        <f t="shared" si="52"/>
        <v>0</v>
      </c>
      <c r="P7" s="57" t="s">
        <v>20</v>
      </c>
      <c r="Q7" s="57" t="s">
        <v>20</v>
      </c>
      <c r="R7" s="57" t="s">
        <v>20</v>
      </c>
      <c r="S7" s="57" t="s">
        <v>20</v>
      </c>
      <c r="T7" s="58">
        <f t="shared" si="53"/>
        <v>0</v>
      </c>
      <c r="U7" s="57" t="s">
        <v>20</v>
      </c>
      <c r="V7" s="57">
        <v>1</v>
      </c>
      <c r="W7" s="57" t="s">
        <v>20</v>
      </c>
      <c r="X7" s="58">
        <f t="shared" si="54"/>
        <v>1</v>
      </c>
      <c r="Y7" s="57" t="s">
        <v>20</v>
      </c>
      <c r="Z7" s="57" t="s">
        <v>20</v>
      </c>
      <c r="AA7" s="57" t="s">
        <v>20</v>
      </c>
      <c r="AB7" s="57" t="s">
        <v>20</v>
      </c>
      <c r="AC7" s="58">
        <f t="shared" si="55"/>
        <v>0</v>
      </c>
      <c r="AD7" s="57" t="s">
        <v>20</v>
      </c>
      <c r="AE7" s="57" t="s">
        <v>20</v>
      </c>
      <c r="AF7" s="57" t="s">
        <v>20</v>
      </c>
      <c r="AG7" s="58">
        <f t="shared" si="56"/>
        <v>0</v>
      </c>
      <c r="AH7" s="57" t="s">
        <v>20</v>
      </c>
      <c r="AI7" s="57" t="s">
        <v>20</v>
      </c>
      <c r="AJ7" s="57">
        <v>1</v>
      </c>
      <c r="AK7" s="59"/>
      <c r="AL7" s="58">
        <f t="shared" si="57"/>
        <v>1</v>
      </c>
      <c r="AM7" s="57"/>
      <c r="AN7" s="57">
        <v>1</v>
      </c>
      <c r="AO7" s="59"/>
      <c r="AP7" s="57" t="s">
        <v>20</v>
      </c>
      <c r="AQ7" s="58">
        <f t="shared" si="59"/>
        <v>1</v>
      </c>
      <c r="AR7" s="60">
        <f t="shared" si="58"/>
        <v>4</v>
      </c>
    </row>
    <row r="8" ht="15">
      <c r="A8" s="36" t="s">
        <v>24</v>
      </c>
      <c r="B8" s="57" t="s">
        <v>20</v>
      </c>
      <c r="C8" s="57" t="s">
        <v>20</v>
      </c>
      <c r="D8" s="57"/>
      <c r="E8" s="57" t="s">
        <v>20</v>
      </c>
      <c r="F8" s="58">
        <f t="shared" si="50"/>
        <v>0</v>
      </c>
      <c r="G8" s="57" t="s">
        <v>20</v>
      </c>
      <c r="H8" s="57" t="s">
        <v>20</v>
      </c>
      <c r="I8" s="57" t="s">
        <v>20</v>
      </c>
      <c r="J8" s="57" t="s">
        <v>20</v>
      </c>
      <c r="K8" s="58">
        <f t="shared" si="51"/>
        <v>0</v>
      </c>
      <c r="L8" s="57" t="s">
        <v>20</v>
      </c>
      <c r="M8" s="57" t="s">
        <v>20</v>
      </c>
      <c r="N8" s="57" t="s">
        <v>20</v>
      </c>
      <c r="O8" s="58">
        <f t="shared" si="52"/>
        <v>0</v>
      </c>
      <c r="P8" s="57" t="s">
        <v>20</v>
      </c>
      <c r="Q8" s="57" t="s">
        <v>20</v>
      </c>
      <c r="R8" s="57" t="s">
        <v>20</v>
      </c>
      <c r="S8" s="57" t="s">
        <v>20</v>
      </c>
      <c r="T8" s="58">
        <f t="shared" si="53"/>
        <v>0</v>
      </c>
      <c r="U8" s="57" t="s">
        <v>20</v>
      </c>
      <c r="V8" s="57"/>
      <c r="W8" s="57" t="s">
        <v>20</v>
      </c>
      <c r="X8" s="58">
        <f t="shared" si="54"/>
        <v>0</v>
      </c>
      <c r="Y8" s="57" t="s">
        <v>20</v>
      </c>
      <c r="Z8" s="57" t="s">
        <v>20</v>
      </c>
      <c r="AA8" s="57" t="s">
        <v>20</v>
      </c>
      <c r="AB8" s="57" t="s">
        <v>20</v>
      </c>
      <c r="AC8" s="58">
        <f t="shared" si="55"/>
        <v>0</v>
      </c>
      <c r="AD8" s="57" t="s">
        <v>20</v>
      </c>
      <c r="AE8" s="57" t="s">
        <v>20</v>
      </c>
      <c r="AF8" s="57" t="s">
        <v>20</v>
      </c>
      <c r="AG8" s="58">
        <f t="shared" si="56"/>
        <v>0</v>
      </c>
      <c r="AH8" s="57" t="s">
        <v>20</v>
      </c>
      <c r="AI8" s="57" t="s">
        <v>20</v>
      </c>
      <c r="AJ8" s="57" t="s">
        <v>20</v>
      </c>
      <c r="AK8" s="57" t="s">
        <v>20</v>
      </c>
      <c r="AL8" s="58">
        <f t="shared" si="57"/>
        <v>0</v>
      </c>
      <c r="AM8" s="57" t="s">
        <v>20</v>
      </c>
      <c r="AN8" s="57"/>
      <c r="AO8" s="57" t="s">
        <v>20</v>
      </c>
      <c r="AP8" s="57" t="s">
        <v>20</v>
      </c>
      <c r="AQ8" s="58">
        <f t="shared" si="59"/>
        <v>0</v>
      </c>
      <c r="AR8" s="60">
        <f t="shared" si="58"/>
        <v>0</v>
      </c>
    </row>
    <row r="9" ht="15">
      <c r="A9" s="36" t="s">
        <v>25</v>
      </c>
      <c r="B9" s="57" t="s">
        <v>20</v>
      </c>
      <c r="C9" s="57" t="s">
        <v>20</v>
      </c>
      <c r="D9" s="57" t="s">
        <v>20</v>
      </c>
      <c r="E9" s="57" t="s">
        <v>20</v>
      </c>
      <c r="F9" s="58">
        <f t="shared" si="50"/>
        <v>0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51"/>
        <v>0</v>
      </c>
      <c r="L9" s="57" t="s">
        <v>20</v>
      </c>
      <c r="M9" s="57" t="s">
        <v>20</v>
      </c>
      <c r="N9" s="57" t="s">
        <v>20</v>
      </c>
      <c r="O9" s="58">
        <f t="shared" si="52"/>
        <v>0</v>
      </c>
      <c r="P9" s="57" t="s">
        <v>20</v>
      </c>
      <c r="Q9" s="57" t="s">
        <v>20</v>
      </c>
      <c r="R9" s="57" t="s">
        <v>20</v>
      </c>
      <c r="S9" s="57" t="s">
        <v>20</v>
      </c>
      <c r="T9" s="58">
        <f t="shared" si="53"/>
        <v>0</v>
      </c>
      <c r="U9" s="57" t="s">
        <v>20</v>
      </c>
      <c r="V9" s="57" t="s">
        <v>20</v>
      </c>
      <c r="W9" s="57" t="s">
        <v>20</v>
      </c>
      <c r="X9" s="58">
        <f t="shared" si="54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55"/>
        <v>0</v>
      </c>
      <c r="AD9" s="57" t="s">
        <v>20</v>
      </c>
      <c r="AE9" s="57" t="s">
        <v>20</v>
      </c>
      <c r="AF9" s="57" t="s">
        <v>20</v>
      </c>
      <c r="AG9" s="58">
        <f t="shared" si="56"/>
        <v>0</v>
      </c>
      <c r="AH9" s="57" t="s">
        <v>20</v>
      </c>
      <c r="AI9" s="57" t="s">
        <v>20</v>
      </c>
      <c r="AJ9" s="57" t="s">
        <v>20</v>
      </c>
      <c r="AK9" s="57" t="s">
        <v>20</v>
      </c>
      <c r="AL9" s="58">
        <f t="shared" si="57"/>
        <v>0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59"/>
        <v>0</v>
      </c>
      <c r="AR9" s="60">
        <f t="shared" si="58"/>
        <v>0</v>
      </c>
    </row>
    <row r="10" ht="15">
      <c r="A10" s="36" t="s">
        <v>26</v>
      </c>
      <c r="B10" s="57" t="s">
        <v>20</v>
      </c>
      <c r="C10" s="57" t="s">
        <v>20</v>
      </c>
      <c r="D10" s="57"/>
      <c r="E10" s="57" t="s">
        <v>20</v>
      </c>
      <c r="F10" s="58">
        <f t="shared" ref="F10:F12" si="60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2" si="61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2" si="62">SUM(L10,M10,N10)</f>
        <v>0</v>
      </c>
      <c r="P10" s="57" t="s">
        <v>20</v>
      </c>
      <c r="Q10" s="59"/>
      <c r="R10" s="57" t="s">
        <v>20</v>
      </c>
      <c r="S10" s="57" t="s">
        <v>20</v>
      </c>
      <c r="T10" s="58">
        <f t="shared" ref="T10:T12" si="63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2" si="64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2" si="65">SUM(Y10,Z10,AA10,AB10)</f>
        <v>0</v>
      </c>
      <c r="AD10" s="59"/>
      <c r="AE10" s="57" t="s">
        <v>20</v>
      </c>
      <c r="AF10" s="57" t="s">
        <v>20</v>
      </c>
      <c r="AG10" s="58">
        <f t="shared" ref="AG10:AG12" si="66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2" si="67">SUM(AH10,AI10,AJ10,AK10)</f>
        <v>0</v>
      </c>
      <c r="AM10" s="57" t="s">
        <v>20</v>
      </c>
      <c r="AN10" s="57" t="s">
        <v>20</v>
      </c>
      <c r="AO10" s="57" t="s">
        <v>20</v>
      </c>
      <c r="AP10" s="59"/>
      <c r="AQ10" s="58">
        <f t="shared" ref="AQ10:AQ12" si="68">SUM(AM10,AN10,AO10,AP10)</f>
        <v>0</v>
      </c>
      <c r="AR10" s="60">
        <f t="shared" ref="AR10:AR12" si="69">SUM(F10,K10,O10,T10,X10,AC10,AG10,AL10,AQ10)</f>
        <v>0</v>
      </c>
    </row>
    <row r="11" ht="16.5">
      <c r="A11" s="61" t="s">
        <v>27</v>
      </c>
      <c r="B11" s="57" t="s">
        <v>20</v>
      </c>
      <c r="C11" s="57"/>
      <c r="D11" s="57" t="s">
        <v>20</v>
      </c>
      <c r="E11" s="57" t="s">
        <v>20</v>
      </c>
      <c r="F11" s="58">
        <f t="shared" si="60"/>
        <v>0</v>
      </c>
      <c r="G11" s="57" t="s">
        <v>20</v>
      </c>
      <c r="H11" s="57" t="s">
        <v>20</v>
      </c>
      <c r="I11" s="57" t="s">
        <v>20</v>
      </c>
      <c r="J11" s="57" t="s">
        <v>20</v>
      </c>
      <c r="K11" s="58">
        <f t="shared" si="61"/>
        <v>0</v>
      </c>
      <c r="L11" s="57" t="s">
        <v>20</v>
      </c>
      <c r="M11" s="57" t="s">
        <v>20</v>
      </c>
      <c r="N11" s="57" t="s">
        <v>20</v>
      </c>
      <c r="O11" s="58">
        <f t="shared" si="62"/>
        <v>0</v>
      </c>
      <c r="P11" s="57" t="s">
        <v>20</v>
      </c>
      <c r="Q11" s="57" t="s">
        <v>20</v>
      </c>
      <c r="R11" s="57" t="s">
        <v>20</v>
      </c>
      <c r="S11" s="57" t="s">
        <v>20</v>
      </c>
      <c r="T11" s="58">
        <f t="shared" si="63"/>
        <v>0</v>
      </c>
      <c r="U11" s="57" t="s">
        <v>20</v>
      </c>
      <c r="V11" s="57" t="s">
        <v>20</v>
      </c>
      <c r="W11" s="57" t="s">
        <v>20</v>
      </c>
      <c r="X11" s="58">
        <f t="shared" si="64"/>
        <v>0</v>
      </c>
      <c r="Y11" s="57" t="s">
        <v>20</v>
      </c>
      <c r="Z11" s="57" t="s">
        <v>20</v>
      </c>
      <c r="AA11" s="57" t="s">
        <v>20</v>
      </c>
      <c r="AB11" s="57" t="s">
        <v>20</v>
      </c>
      <c r="AC11" s="58">
        <f t="shared" si="65"/>
        <v>0</v>
      </c>
      <c r="AD11" s="57" t="s">
        <v>20</v>
      </c>
      <c r="AE11" s="57" t="s">
        <v>20</v>
      </c>
      <c r="AF11" s="57" t="s">
        <v>20</v>
      </c>
      <c r="AG11" s="58">
        <f t="shared" si="66"/>
        <v>0</v>
      </c>
      <c r="AH11" s="57" t="s">
        <v>20</v>
      </c>
      <c r="AI11" s="57" t="s">
        <v>20</v>
      </c>
      <c r="AJ11" s="57" t="s">
        <v>20</v>
      </c>
      <c r="AK11" s="57" t="s">
        <v>20</v>
      </c>
      <c r="AL11" s="58">
        <f t="shared" si="67"/>
        <v>0</v>
      </c>
      <c r="AM11" s="57" t="s">
        <v>20</v>
      </c>
      <c r="AN11" s="57" t="s">
        <v>20</v>
      </c>
      <c r="AO11" s="57" t="s">
        <v>20</v>
      </c>
      <c r="AP11" s="57" t="s">
        <v>20</v>
      </c>
      <c r="AQ11" s="58">
        <f t="shared" si="68"/>
        <v>0</v>
      </c>
      <c r="AR11" s="60">
        <f t="shared" si="69"/>
        <v>0</v>
      </c>
    </row>
    <row r="12" ht="15">
      <c r="A12" s="36" t="s">
        <v>28</v>
      </c>
      <c r="B12" s="57" t="s">
        <v>20</v>
      </c>
      <c r="C12" s="57" t="s">
        <v>20</v>
      </c>
      <c r="D12" s="57" t="s">
        <v>20</v>
      </c>
      <c r="E12" s="57"/>
      <c r="F12" s="58">
        <f t="shared" si="60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61"/>
        <v>0</v>
      </c>
      <c r="L12" s="57" t="s">
        <v>20</v>
      </c>
      <c r="M12" s="57" t="s">
        <v>20</v>
      </c>
      <c r="N12" s="57" t="s">
        <v>20</v>
      </c>
      <c r="O12" s="58">
        <f t="shared" si="62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63"/>
        <v>0</v>
      </c>
      <c r="U12" s="57" t="s">
        <v>20</v>
      </c>
      <c r="V12" s="57" t="s">
        <v>20</v>
      </c>
      <c r="W12" s="57" t="s">
        <v>20</v>
      </c>
      <c r="X12" s="58">
        <f t="shared" si="64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65"/>
        <v>0</v>
      </c>
      <c r="AD12" s="57" t="s">
        <v>20</v>
      </c>
      <c r="AE12" s="57" t="s">
        <v>20</v>
      </c>
      <c r="AF12" s="57" t="s">
        <v>20</v>
      </c>
      <c r="AG12" s="58">
        <f t="shared" si="66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67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68"/>
        <v>0</v>
      </c>
      <c r="AR12" s="60">
        <f t="shared" si="69"/>
        <v>0</v>
      </c>
    </row>
    <row r="13"/>
    <row r="14"/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0"/>
  </sheetPr>
  <sheetViews>
    <sheetView topLeftCell="X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36"/>
      <c r="D5" s="36">
        <v>1</v>
      </c>
      <c r="E5" s="36"/>
      <c r="F5" s="62">
        <f t="shared" ref="F5:F9" si="70">SUM(B5,C5,D5,E5)</f>
        <v>1</v>
      </c>
      <c r="G5" s="36"/>
      <c r="H5" s="36" t="s">
        <v>20</v>
      </c>
      <c r="I5" s="36"/>
      <c r="J5" s="36" t="s">
        <v>20</v>
      </c>
      <c r="K5" s="62">
        <f t="shared" ref="K5:K9" si="71">SUM(G5,H5,I5,J5)</f>
        <v>0</v>
      </c>
      <c r="L5" s="36"/>
      <c r="M5" s="36"/>
      <c r="N5" s="36"/>
      <c r="O5" s="62">
        <f t="shared" ref="O5:O9" si="72">SUM(L5,M5,N5)</f>
        <v>0</v>
      </c>
      <c r="P5" s="36" t="s">
        <v>20</v>
      </c>
      <c r="Q5" s="36" t="s">
        <v>20</v>
      </c>
      <c r="R5" s="36" t="s">
        <v>20</v>
      </c>
      <c r="S5" s="36"/>
      <c r="T5" s="62">
        <f t="shared" ref="T5:T9" si="73">SUM(P5,Q5,R5,S5)</f>
        <v>0</v>
      </c>
      <c r="U5" s="36" t="s">
        <v>20</v>
      </c>
      <c r="V5" s="36">
        <v>1</v>
      </c>
      <c r="W5" s="36"/>
      <c r="X5" s="62">
        <f t="shared" ref="X5:X9" si="74">SUM(U5,V5,W5)</f>
        <v>1</v>
      </c>
      <c r="Y5" s="36"/>
      <c r="Z5" s="36"/>
      <c r="AA5" s="36" t="s">
        <v>20</v>
      </c>
      <c r="AB5" s="36" t="s">
        <v>20</v>
      </c>
      <c r="AC5" s="62">
        <f t="shared" ref="AC5:AC9" si="75">SUM(Y5,Z5,AA5,AB5)</f>
        <v>0</v>
      </c>
      <c r="AD5" s="36"/>
      <c r="AE5" s="36"/>
      <c r="AF5" s="36"/>
      <c r="AG5" s="62">
        <f t="shared" ref="AG5:AG9" si="76">SUM(AD5,AE5,AF5)</f>
        <v>0</v>
      </c>
      <c r="AH5" s="36" t="s">
        <v>20</v>
      </c>
      <c r="AI5" s="36" t="s">
        <v>20</v>
      </c>
      <c r="AJ5" s="36">
        <v>1</v>
      </c>
      <c r="AK5" s="63"/>
      <c r="AL5" s="62">
        <f t="shared" ref="AL5:AL9" si="77">SUM(AH5,AI5,AJ5,AK5)</f>
        <v>1</v>
      </c>
      <c r="AM5" s="36" t="s">
        <v>20</v>
      </c>
      <c r="AN5" s="36">
        <v>1</v>
      </c>
      <c r="AO5" s="36"/>
      <c r="AP5" s="63"/>
      <c r="AQ5" s="58">
        <v>1</v>
      </c>
      <c r="AR5" s="60">
        <f t="shared" ref="AR5:AR9" si="78">SUM(F5,K5,O5,T5,X5,AC5,AG5,AL5,AQ5)</f>
        <v>4</v>
      </c>
    </row>
    <row r="6" ht="15">
      <c r="A6" s="36" t="s">
        <v>22</v>
      </c>
      <c r="B6" s="64" t="s">
        <v>20</v>
      </c>
      <c r="C6" s="37" t="s">
        <v>20</v>
      </c>
      <c r="D6" s="37"/>
      <c r="E6" s="37" t="s">
        <v>20</v>
      </c>
      <c r="F6" s="65">
        <f t="shared" si="70"/>
        <v>0</v>
      </c>
      <c r="G6" s="37" t="s">
        <v>20</v>
      </c>
      <c r="H6" s="37" t="s">
        <v>20</v>
      </c>
      <c r="I6" s="37" t="s">
        <v>20</v>
      </c>
      <c r="J6" s="37" t="s">
        <v>20</v>
      </c>
      <c r="K6" s="65">
        <f t="shared" si="71"/>
        <v>0</v>
      </c>
      <c r="L6" s="37" t="s">
        <v>20</v>
      </c>
      <c r="M6" s="37" t="s">
        <v>20</v>
      </c>
      <c r="N6" s="37" t="s">
        <v>20</v>
      </c>
      <c r="O6" s="65">
        <f t="shared" si="72"/>
        <v>0</v>
      </c>
      <c r="P6" s="37" t="s">
        <v>20</v>
      </c>
      <c r="Q6" s="37" t="s">
        <v>20</v>
      </c>
      <c r="R6" s="37" t="s">
        <v>20</v>
      </c>
      <c r="S6" s="37" t="s">
        <v>20</v>
      </c>
      <c r="T6" s="65">
        <f t="shared" si="73"/>
        <v>0</v>
      </c>
      <c r="U6" s="37" t="s">
        <v>20</v>
      </c>
      <c r="V6" s="37" t="s">
        <v>20</v>
      </c>
      <c r="W6" s="37" t="s">
        <v>20</v>
      </c>
      <c r="X6" s="65">
        <f t="shared" si="74"/>
        <v>0</v>
      </c>
      <c r="Y6" s="37" t="s">
        <v>20</v>
      </c>
      <c r="Z6" s="37" t="s">
        <v>20</v>
      </c>
      <c r="AA6" s="37" t="s">
        <v>20</v>
      </c>
      <c r="AB6" s="37" t="s">
        <v>20</v>
      </c>
      <c r="AC6" s="65">
        <f t="shared" si="75"/>
        <v>0</v>
      </c>
      <c r="AD6" s="37" t="s">
        <v>20</v>
      </c>
      <c r="AE6" s="37" t="s">
        <v>20</v>
      </c>
      <c r="AF6" s="37" t="s">
        <v>20</v>
      </c>
      <c r="AG6" s="65">
        <f t="shared" si="76"/>
        <v>0</v>
      </c>
      <c r="AH6" s="37" t="s">
        <v>20</v>
      </c>
      <c r="AI6" s="37" t="s">
        <v>20</v>
      </c>
      <c r="AJ6" s="37" t="s">
        <v>20</v>
      </c>
      <c r="AK6" s="37" t="s">
        <v>20</v>
      </c>
      <c r="AL6" s="65">
        <f t="shared" si="77"/>
        <v>0</v>
      </c>
      <c r="AM6" s="37" t="s">
        <v>20</v>
      </c>
      <c r="AN6" s="66"/>
      <c r="AO6" s="37" t="s">
        <v>20</v>
      </c>
      <c r="AP6" s="37" t="s">
        <v>20</v>
      </c>
      <c r="AQ6" s="58">
        <f t="shared" ref="AQ6:AQ9" si="79">SUM(AM6,AN6,AO6,AP6)</f>
        <v>0</v>
      </c>
      <c r="AR6" s="60">
        <f t="shared" si="78"/>
        <v>0</v>
      </c>
    </row>
    <row r="7" ht="15">
      <c r="A7" s="36" t="s">
        <v>23</v>
      </c>
      <c r="B7" s="64" t="s">
        <v>20</v>
      </c>
      <c r="C7" s="37"/>
      <c r="D7" s="37">
        <v>1</v>
      </c>
      <c r="E7" s="37"/>
      <c r="F7" s="65">
        <f t="shared" si="70"/>
        <v>1</v>
      </c>
      <c r="G7" s="37" t="s">
        <v>20</v>
      </c>
      <c r="H7" s="37" t="s">
        <v>20</v>
      </c>
      <c r="I7" s="37" t="s">
        <v>20</v>
      </c>
      <c r="J7" s="37" t="s">
        <v>20</v>
      </c>
      <c r="K7" s="65">
        <f t="shared" si="71"/>
        <v>0</v>
      </c>
      <c r="L7" s="37" t="s">
        <v>20</v>
      </c>
      <c r="M7" s="37" t="s">
        <v>20</v>
      </c>
      <c r="N7" s="37" t="s">
        <v>20</v>
      </c>
      <c r="O7" s="65">
        <f t="shared" si="72"/>
        <v>0</v>
      </c>
      <c r="P7" s="37" t="s">
        <v>20</v>
      </c>
      <c r="Q7" s="37" t="s">
        <v>20</v>
      </c>
      <c r="R7" s="37" t="s">
        <v>20</v>
      </c>
      <c r="S7" s="37" t="s">
        <v>20</v>
      </c>
      <c r="T7" s="65">
        <f t="shared" si="73"/>
        <v>0</v>
      </c>
      <c r="U7" s="37" t="s">
        <v>20</v>
      </c>
      <c r="V7" s="37">
        <v>1</v>
      </c>
      <c r="W7" s="37" t="s">
        <v>20</v>
      </c>
      <c r="X7" s="65">
        <f t="shared" si="74"/>
        <v>1</v>
      </c>
      <c r="Y7" s="37" t="s">
        <v>20</v>
      </c>
      <c r="Z7" s="37" t="s">
        <v>20</v>
      </c>
      <c r="AA7" s="37" t="s">
        <v>20</v>
      </c>
      <c r="AB7" s="37" t="s">
        <v>20</v>
      </c>
      <c r="AC7" s="65">
        <f t="shared" si="75"/>
        <v>0</v>
      </c>
      <c r="AD7" s="37" t="s">
        <v>20</v>
      </c>
      <c r="AE7" s="37" t="s">
        <v>20</v>
      </c>
      <c r="AF7" s="37" t="s">
        <v>20</v>
      </c>
      <c r="AG7" s="65">
        <f t="shared" si="76"/>
        <v>0</v>
      </c>
      <c r="AH7" s="37" t="s">
        <v>20</v>
      </c>
      <c r="AI7" s="37" t="s">
        <v>20</v>
      </c>
      <c r="AJ7" s="37">
        <v>1</v>
      </c>
      <c r="AK7" s="66"/>
      <c r="AL7" s="65">
        <f t="shared" si="77"/>
        <v>1</v>
      </c>
      <c r="AM7" s="37"/>
      <c r="AN7" s="37">
        <v>1</v>
      </c>
      <c r="AO7" s="66"/>
      <c r="AP7" s="37" t="s">
        <v>20</v>
      </c>
      <c r="AQ7" s="58">
        <f t="shared" si="79"/>
        <v>1</v>
      </c>
      <c r="AR7" s="60">
        <f t="shared" si="78"/>
        <v>4</v>
      </c>
    </row>
    <row r="8" ht="15">
      <c r="A8" s="36" t="s">
        <v>24</v>
      </c>
      <c r="B8" s="64" t="s">
        <v>20</v>
      </c>
      <c r="C8" s="37" t="s">
        <v>20</v>
      </c>
      <c r="D8" s="37"/>
      <c r="E8" s="37" t="s">
        <v>20</v>
      </c>
      <c r="F8" s="65">
        <f t="shared" si="70"/>
        <v>0</v>
      </c>
      <c r="G8" s="37" t="s">
        <v>20</v>
      </c>
      <c r="H8" s="37" t="s">
        <v>20</v>
      </c>
      <c r="I8" s="37" t="s">
        <v>20</v>
      </c>
      <c r="J8" s="37" t="s">
        <v>20</v>
      </c>
      <c r="K8" s="65">
        <f t="shared" si="71"/>
        <v>0</v>
      </c>
      <c r="L8" s="37" t="s">
        <v>20</v>
      </c>
      <c r="M8" s="37" t="s">
        <v>20</v>
      </c>
      <c r="N8" s="37" t="s">
        <v>20</v>
      </c>
      <c r="O8" s="65">
        <f t="shared" si="72"/>
        <v>0</v>
      </c>
      <c r="P8" s="37" t="s">
        <v>20</v>
      </c>
      <c r="Q8" s="37" t="s">
        <v>20</v>
      </c>
      <c r="R8" s="37" t="s">
        <v>20</v>
      </c>
      <c r="S8" s="37" t="s">
        <v>20</v>
      </c>
      <c r="T8" s="65">
        <f t="shared" si="73"/>
        <v>0</v>
      </c>
      <c r="U8" s="37" t="s">
        <v>20</v>
      </c>
      <c r="V8" s="37"/>
      <c r="W8" s="37" t="s">
        <v>20</v>
      </c>
      <c r="X8" s="65">
        <f t="shared" si="74"/>
        <v>0</v>
      </c>
      <c r="Y8" s="37" t="s">
        <v>20</v>
      </c>
      <c r="Z8" s="37" t="s">
        <v>20</v>
      </c>
      <c r="AA8" s="37" t="s">
        <v>20</v>
      </c>
      <c r="AB8" s="37" t="s">
        <v>20</v>
      </c>
      <c r="AC8" s="65">
        <f t="shared" si="75"/>
        <v>0</v>
      </c>
      <c r="AD8" s="37" t="s">
        <v>20</v>
      </c>
      <c r="AE8" s="37" t="s">
        <v>20</v>
      </c>
      <c r="AF8" s="37" t="s">
        <v>20</v>
      </c>
      <c r="AG8" s="65">
        <f t="shared" si="76"/>
        <v>0</v>
      </c>
      <c r="AH8" s="37" t="s">
        <v>20</v>
      </c>
      <c r="AI8" s="37" t="s">
        <v>20</v>
      </c>
      <c r="AJ8" s="37" t="s">
        <v>20</v>
      </c>
      <c r="AK8" s="37" t="s">
        <v>20</v>
      </c>
      <c r="AL8" s="65">
        <f t="shared" si="77"/>
        <v>0</v>
      </c>
      <c r="AM8" s="37" t="s">
        <v>20</v>
      </c>
      <c r="AN8" s="37"/>
      <c r="AO8" s="37" t="s">
        <v>20</v>
      </c>
      <c r="AP8" s="37" t="s">
        <v>20</v>
      </c>
      <c r="AQ8" s="58">
        <f t="shared" si="79"/>
        <v>0</v>
      </c>
      <c r="AR8" s="60">
        <f t="shared" si="78"/>
        <v>0</v>
      </c>
    </row>
    <row r="9" ht="15">
      <c r="A9" s="36" t="s">
        <v>25</v>
      </c>
      <c r="B9" s="64" t="s">
        <v>20</v>
      </c>
      <c r="C9" s="37" t="s">
        <v>20</v>
      </c>
      <c r="D9" s="37" t="s">
        <v>20</v>
      </c>
      <c r="E9" s="37" t="s">
        <v>20</v>
      </c>
      <c r="F9" s="65">
        <f t="shared" si="70"/>
        <v>0</v>
      </c>
      <c r="G9" s="37" t="s">
        <v>20</v>
      </c>
      <c r="H9" s="37" t="s">
        <v>20</v>
      </c>
      <c r="I9" s="37" t="s">
        <v>20</v>
      </c>
      <c r="J9" s="37" t="s">
        <v>20</v>
      </c>
      <c r="K9" s="65">
        <f t="shared" si="71"/>
        <v>0</v>
      </c>
      <c r="L9" s="37" t="s">
        <v>20</v>
      </c>
      <c r="M9" s="37" t="s">
        <v>20</v>
      </c>
      <c r="N9" s="37" t="s">
        <v>20</v>
      </c>
      <c r="O9" s="65">
        <f t="shared" si="72"/>
        <v>0</v>
      </c>
      <c r="P9" s="37" t="s">
        <v>20</v>
      </c>
      <c r="Q9" s="37" t="s">
        <v>20</v>
      </c>
      <c r="R9" s="37" t="s">
        <v>20</v>
      </c>
      <c r="S9" s="37" t="s">
        <v>20</v>
      </c>
      <c r="T9" s="65">
        <f t="shared" si="73"/>
        <v>0</v>
      </c>
      <c r="U9" s="37" t="s">
        <v>20</v>
      </c>
      <c r="V9" s="37" t="s">
        <v>20</v>
      </c>
      <c r="W9" s="37" t="s">
        <v>20</v>
      </c>
      <c r="X9" s="65">
        <f t="shared" si="74"/>
        <v>0</v>
      </c>
      <c r="Y9" s="37" t="s">
        <v>20</v>
      </c>
      <c r="Z9" s="37" t="s">
        <v>20</v>
      </c>
      <c r="AA9" s="37" t="s">
        <v>20</v>
      </c>
      <c r="AB9" s="37" t="s">
        <v>20</v>
      </c>
      <c r="AC9" s="65">
        <f t="shared" si="75"/>
        <v>0</v>
      </c>
      <c r="AD9" s="37" t="s">
        <v>20</v>
      </c>
      <c r="AE9" s="37" t="s">
        <v>20</v>
      </c>
      <c r="AF9" s="37" t="s">
        <v>20</v>
      </c>
      <c r="AG9" s="65">
        <f t="shared" si="76"/>
        <v>0</v>
      </c>
      <c r="AH9" s="37" t="s">
        <v>20</v>
      </c>
      <c r="AI9" s="37" t="s">
        <v>20</v>
      </c>
      <c r="AJ9" s="37" t="s">
        <v>20</v>
      </c>
      <c r="AK9" s="37" t="s">
        <v>20</v>
      </c>
      <c r="AL9" s="65">
        <f t="shared" si="77"/>
        <v>0</v>
      </c>
      <c r="AM9" s="37" t="s">
        <v>20</v>
      </c>
      <c r="AN9" s="37" t="s">
        <v>20</v>
      </c>
      <c r="AO9" s="37" t="s">
        <v>20</v>
      </c>
      <c r="AP9" s="37" t="s">
        <v>20</v>
      </c>
      <c r="AQ9" s="58">
        <f t="shared" si="79"/>
        <v>0</v>
      </c>
      <c r="AR9" s="60">
        <f t="shared" si="78"/>
        <v>0</v>
      </c>
    </row>
    <row r="10" ht="15">
      <c r="A10" s="36" t="s">
        <v>26</v>
      </c>
      <c r="B10" s="64" t="s">
        <v>20</v>
      </c>
      <c r="C10" s="37" t="s">
        <v>20</v>
      </c>
      <c r="D10" s="37"/>
      <c r="E10" s="37" t="s">
        <v>20</v>
      </c>
      <c r="F10" s="65">
        <f t="shared" ref="F10:F12" si="80">SUM(B10,C10,D10,E10)</f>
        <v>0</v>
      </c>
      <c r="G10" s="37" t="s">
        <v>20</v>
      </c>
      <c r="H10" s="37" t="s">
        <v>20</v>
      </c>
      <c r="I10" s="37" t="s">
        <v>20</v>
      </c>
      <c r="J10" s="37" t="s">
        <v>20</v>
      </c>
      <c r="K10" s="65">
        <f t="shared" ref="K10:K12" si="81">SUM(G10,H10,I10,J10)</f>
        <v>0</v>
      </c>
      <c r="L10" s="37" t="s">
        <v>20</v>
      </c>
      <c r="M10" s="37" t="s">
        <v>20</v>
      </c>
      <c r="N10" s="37" t="s">
        <v>20</v>
      </c>
      <c r="O10" s="65">
        <f t="shared" ref="O10:O12" si="82">SUM(L10,M10,N10)</f>
        <v>0</v>
      </c>
      <c r="P10" s="37" t="s">
        <v>20</v>
      </c>
      <c r="Q10" s="66"/>
      <c r="R10" s="37" t="s">
        <v>20</v>
      </c>
      <c r="S10" s="37" t="s">
        <v>20</v>
      </c>
      <c r="T10" s="65">
        <f t="shared" ref="T10:T12" si="83">SUM(P10,Q10,R10,S10)</f>
        <v>0</v>
      </c>
      <c r="U10" s="37" t="s">
        <v>20</v>
      </c>
      <c r="V10" s="37" t="s">
        <v>20</v>
      </c>
      <c r="W10" s="37" t="s">
        <v>20</v>
      </c>
      <c r="X10" s="65">
        <f t="shared" ref="X10:X12" si="84">SUM(U10,V10,W10)</f>
        <v>0</v>
      </c>
      <c r="Y10" s="37" t="s">
        <v>20</v>
      </c>
      <c r="Z10" s="37" t="s">
        <v>20</v>
      </c>
      <c r="AA10" s="37" t="s">
        <v>20</v>
      </c>
      <c r="AB10" s="37" t="s">
        <v>20</v>
      </c>
      <c r="AC10" s="65">
        <f t="shared" ref="AC10:AC12" si="85">SUM(Y10,Z10,AA10,AB10)</f>
        <v>0</v>
      </c>
      <c r="AD10" s="66"/>
      <c r="AE10" s="37" t="s">
        <v>20</v>
      </c>
      <c r="AF10" s="37" t="s">
        <v>20</v>
      </c>
      <c r="AG10" s="65">
        <f t="shared" ref="AG10:AG12" si="86">SUM(AD10,AE10,AF10)</f>
        <v>0</v>
      </c>
      <c r="AH10" s="37" t="s">
        <v>20</v>
      </c>
      <c r="AI10" s="37" t="s">
        <v>20</v>
      </c>
      <c r="AJ10" s="37" t="s">
        <v>20</v>
      </c>
      <c r="AK10" s="37" t="s">
        <v>20</v>
      </c>
      <c r="AL10" s="65">
        <f t="shared" ref="AL10:AL12" si="87">SUM(AH10,AI10,AJ10,AK10)</f>
        <v>0</v>
      </c>
      <c r="AM10" s="37" t="s">
        <v>20</v>
      </c>
      <c r="AN10" s="37" t="s">
        <v>20</v>
      </c>
      <c r="AO10" s="37" t="s">
        <v>20</v>
      </c>
      <c r="AP10" s="66"/>
      <c r="AQ10" s="58">
        <f t="shared" ref="AQ10:AQ12" si="88">SUM(AM10,AN10,AO10,AP10)</f>
        <v>0</v>
      </c>
      <c r="AR10" s="60">
        <f t="shared" ref="AR10:AR12" si="89">SUM(F10,K10,O10,T10,X10,AC10,AG10,AL10,AQ10)</f>
        <v>0</v>
      </c>
    </row>
    <row r="11" ht="16.5">
      <c r="A11" s="61" t="s">
        <v>27</v>
      </c>
      <c r="B11" s="64" t="s">
        <v>20</v>
      </c>
      <c r="C11" s="37"/>
      <c r="D11" s="37" t="s">
        <v>20</v>
      </c>
      <c r="E11" s="37" t="s">
        <v>20</v>
      </c>
      <c r="F11" s="65">
        <f t="shared" si="80"/>
        <v>0</v>
      </c>
      <c r="G11" s="37" t="s">
        <v>20</v>
      </c>
      <c r="H11" s="37" t="s">
        <v>20</v>
      </c>
      <c r="I11" s="37" t="s">
        <v>20</v>
      </c>
      <c r="J11" s="37" t="s">
        <v>20</v>
      </c>
      <c r="K11" s="65">
        <f t="shared" si="81"/>
        <v>0</v>
      </c>
      <c r="L11" s="37" t="s">
        <v>20</v>
      </c>
      <c r="M11" s="37" t="s">
        <v>20</v>
      </c>
      <c r="N11" s="37" t="s">
        <v>20</v>
      </c>
      <c r="O11" s="65">
        <f t="shared" si="82"/>
        <v>0</v>
      </c>
      <c r="P11" s="37" t="s">
        <v>20</v>
      </c>
      <c r="Q11" s="37" t="s">
        <v>20</v>
      </c>
      <c r="R11" s="37" t="s">
        <v>20</v>
      </c>
      <c r="S11" s="37" t="s">
        <v>20</v>
      </c>
      <c r="T11" s="65">
        <f t="shared" si="83"/>
        <v>0</v>
      </c>
      <c r="U11" s="37" t="s">
        <v>20</v>
      </c>
      <c r="V11" s="37" t="s">
        <v>20</v>
      </c>
      <c r="W11" s="37" t="s">
        <v>20</v>
      </c>
      <c r="X11" s="65">
        <f t="shared" si="84"/>
        <v>0</v>
      </c>
      <c r="Y11" s="37" t="s">
        <v>20</v>
      </c>
      <c r="Z11" s="37" t="s">
        <v>20</v>
      </c>
      <c r="AA11" s="37" t="s">
        <v>20</v>
      </c>
      <c r="AB11" s="37" t="s">
        <v>20</v>
      </c>
      <c r="AC11" s="65">
        <f t="shared" si="85"/>
        <v>0</v>
      </c>
      <c r="AD11" s="37" t="s">
        <v>20</v>
      </c>
      <c r="AE11" s="37" t="s">
        <v>20</v>
      </c>
      <c r="AF11" s="37" t="s">
        <v>20</v>
      </c>
      <c r="AG11" s="65">
        <f t="shared" si="86"/>
        <v>0</v>
      </c>
      <c r="AH11" s="37" t="s">
        <v>20</v>
      </c>
      <c r="AI11" s="37" t="s">
        <v>20</v>
      </c>
      <c r="AJ11" s="37" t="s">
        <v>20</v>
      </c>
      <c r="AK11" s="37" t="s">
        <v>20</v>
      </c>
      <c r="AL11" s="65">
        <f t="shared" si="87"/>
        <v>0</v>
      </c>
      <c r="AM11" s="37" t="s">
        <v>20</v>
      </c>
      <c r="AN11" s="37" t="s">
        <v>20</v>
      </c>
      <c r="AO11" s="37" t="s">
        <v>20</v>
      </c>
      <c r="AP11" s="37" t="s">
        <v>20</v>
      </c>
      <c r="AQ11" s="58">
        <f t="shared" si="88"/>
        <v>0</v>
      </c>
      <c r="AR11" s="60">
        <f t="shared" si="89"/>
        <v>0</v>
      </c>
    </row>
    <row r="12" ht="15">
      <c r="A12" s="36" t="s">
        <v>28</v>
      </c>
      <c r="B12" s="64" t="s">
        <v>20</v>
      </c>
      <c r="C12" s="37" t="s">
        <v>20</v>
      </c>
      <c r="D12" s="37" t="s">
        <v>20</v>
      </c>
      <c r="E12" s="37"/>
      <c r="F12" s="65">
        <f t="shared" si="80"/>
        <v>0</v>
      </c>
      <c r="G12" s="37" t="s">
        <v>20</v>
      </c>
      <c r="H12" s="37" t="s">
        <v>20</v>
      </c>
      <c r="I12" s="37" t="s">
        <v>20</v>
      </c>
      <c r="J12" s="37" t="s">
        <v>20</v>
      </c>
      <c r="K12" s="65">
        <f t="shared" si="81"/>
        <v>0</v>
      </c>
      <c r="L12" s="37" t="s">
        <v>20</v>
      </c>
      <c r="M12" s="37" t="s">
        <v>20</v>
      </c>
      <c r="N12" s="37" t="s">
        <v>20</v>
      </c>
      <c r="O12" s="65">
        <f t="shared" si="82"/>
        <v>0</v>
      </c>
      <c r="P12" s="37" t="s">
        <v>20</v>
      </c>
      <c r="Q12" s="37" t="s">
        <v>20</v>
      </c>
      <c r="R12" s="37" t="s">
        <v>20</v>
      </c>
      <c r="S12" s="37" t="s">
        <v>20</v>
      </c>
      <c r="T12" s="65">
        <f t="shared" si="83"/>
        <v>0</v>
      </c>
      <c r="U12" s="37" t="s">
        <v>20</v>
      </c>
      <c r="V12" s="37" t="s">
        <v>20</v>
      </c>
      <c r="W12" s="37" t="s">
        <v>20</v>
      </c>
      <c r="X12" s="65">
        <f t="shared" si="84"/>
        <v>0</v>
      </c>
      <c r="Y12" s="37" t="s">
        <v>20</v>
      </c>
      <c r="Z12" s="37" t="s">
        <v>20</v>
      </c>
      <c r="AA12" s="37" t="s">
        <v>20</v>
      </c>
      <c r="AB12" s="37" t="s">
        <v>20</v>
      </c>
      <c r="AC12" s="65">
        <f t="shared" si="85"/>
        <v>0</v>
      </c>
      <c r="AD12" s="37" t="s">
        <v>20</v>
      </c>
      <c r="AE12" s="37" t="s">
        <v>20</v>
      </c>
      <c r="AF12" s="37" t="s">
        <v>20</v>
      </c>
      <c r="AG12" s="65">
        <f t="shared" si="86"/>
        <v>0</v>
      </c>
      <c r="AH12" s="37" t="s">
        <v>20</v>
      </c>
      <c r="AI12" s="37" t="s">
        <v>20</v>
      </c>
      <c r="AJ12" s="37" t="s">
        <v>20</v>
      </c>
      <c r="AK12" s="37" t="s">
        <v>20</v>
      </c>
      <c r="AL12" s="65">
        <f t="shared" si="87"/>
        <v>0</v>
      </c>
      <c r="AM12" s="37" t="s">
        <v>20</v>
      </c>
      <c r="AN12" s="37" t="s">
        <v>20</v>
      </c>
      <c r="AO12" s="37" t="s">
        <v>20</v>
      </c>
      <c r="AP12" s="37" t="s">
        <v>20</v>
      </c>
      <c r="AQ12" s="58">
        <f t="shared" si="88"/>
        <v>0</v>
      </c>
      <c r="AR12" s="60">
        <f t="shared" si="89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0"/>
  </sheetPr>
  <sheetViews>
    <sheetView topLeftCell="Z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36"/>
      <c r="D5" s="36">
        <v>1</v>
      </c>
      <c r="E5" s="36"/>
      <c r="F5" s="62">
        <f t="shared" ref="F5:F9" si="90">SUM(B5,C5,D5,E5)</f>
        <v>1</v>
      </c>
      <c r="G5" s="36"/>
      <c r="H5" s="36" t="s">
        <v>20</v>
      </c>
      <c r="I5" s="36"/>
      <c r="J5" s="36" t="s">
        <v>20</v>
      </c>
      <c r="K5" s="62">
        <f t="shared" ref="K5:K9" si="91">SUM(G5,H5,I5,J5)</f>
        <v>0</v>
      </c>
      <c r="L5" s="36"/>
      <c r="M5" s="36"/>
      <c r="N5" s="36"/>
      <c r="O5" s="62">
        <f t="shared" ref="O5:O9" si="92">SUM(L5,M5,N5)</f>
        <v>0</v>
      </c>
      <c r="P5" s="36" t="s">
        <v>20</v>
      </c>
      <c r="Q5" s="36" t="s">
        <v>20</v>
      </c>
      <c r="R5" s="36" t="s">
        <v>20</v>
      </c>
      <c r="S5" s="36"/>
      <c r="T5" s="62">
        <f t="shared" ref="T5:T9" si="93">SUM(P5,Q5,R5,S5)</f>
        <v>0</v>
      </c>
      <c r="U5" s="36" t="s">
        <v>20</v>
      </c>
      <c r="V5" s="36">
        <v>1</v>
      </c>
      <c r="W5" s="36"/>
      <c r="X5" s="62">
        <f t="shared" ref="X5:X9" si="94">SUM(U5,V5,W5)</f>
        <v>1</v>
      </c>
      <c r="Y5" s="36"/>
      <c r="Z5" s="36"/>
      <c r="AA5" s="36" t="s">
        <v>20</v>
      </c>
      <c r="AB5" s="36" t="s">
        <v>20</v>
      </c>
      <c r="AC5" s="62">
        <f t="shared" ref="AC5:AC9" si="95">SUM(Y5,Z5,AA5,AB5)</f>
        <v>0</v>
      </c>
      <c r="AD5" s="36"/>
      <c r="AE5" s="36"/>
      <c r="AF5" s="36"/>
      <c r="AG5" s="62">
        <f t="shared" ref="AG5:AG9" si="96">SUM(AD5,AE5,AF5)</f>
        <v>0</v>
      </c>
      <c r="AH5" s="36" t="s">
        <v>20</v>
      </c>
      <c r="AI5" s="36" t="s">
        <v>20</v>
      </c>
      <c r="AJ5" s="36">
        <v>1</v>
      </c>
      <c r="AK5" s="63"/>
      <c r="AL5" s="62">
        <f t="shared" ref="AL5:AL9" si="97">SUM(AH5,AI5,AJ5,AK5)</f>
        <v>1</v>
      </c>
      <c r="AM5" s="36" t="s">
        <v>20</v>
      </c>
      <c r="AN5" s="36">
        <v>1</v>
      </c>
      <c r="AO5" s="36"/>
      <c r="AP5" s="63"/>
      <c r="AQ5" s="58">
        <v>1</v>
      </c>
      <c r="AR5" s="60">
        <f t="shared" ref="AR5:AR9" si="98">SUM(F5,K5,O5,T5,X5,AC5,AG5,AL5,AQ5)</f>
        <v>4</v>
      </c>
    </row>
    <row r="6" ht="15">
      <c r="A6" s="36" t="s">
        <v>22</v>
      </c>
      <c r="B6" s="64" t="s">
        <v>20</v>
      </c>
      <c r="C6" s="37" t="s">
        <v>20</v>
      </c>
      <c r="D6" s="37"/>
      <c r="E6" s="37" t="s">
        <v>20</v>
      </c>
      <c r="F6" s="65">
        <f t="shared" si="90"/>
        <v>0</v>
      </c>
      <c r="G6" s="37" t="s">
        <v>20</v>
      </c>
      <c r="H6" s="37" t="s">
        <v>20</v>
      </c>
      <c r="I6" s="37" t="s">
        <v>20</v>
      </c>
      <c r="J6" s="37" t="s">
        <v>20</v>
      </c>
      <c r="K6" s="65">
        <f t="shared" si="91"/>
        <v>0</v>
      </c>
      <c r="L6" s="37" t="s">
        <v>20</v>
      </c>
      <c r="M6" s="37" t="s">
        <v>20</v>
      </c>
      <c r="N6" s="37" t="s">
        <v>20</v>
      </c>
      <c r="O6" s="65">
        <f t="shared" si="92"/>
        <v>0</v>
      </c>
      <c r="P6" s="37" t="s">
        <v>20</v>
      </c>
      <c r="Q6" s="37" t="s">
        <v>20</v>
      </c>
      <c r="R6" s="37" t="s">
        <v>20</v>
      </c>
      <c r="S6" s="37" t="s">
        <v>20</v>
      </c>
      <c r="T6" s="65">
        <f t="shared" si="93"/>
        <v>0</v>
      </c>
      <c r="U6" s="37" t="s">
        <v>20</v>
      </c>
      <c r="V6" s="37" t="s">
        <v>20</v>
      </c>
      <c r="W6" s="37" t="s">
        <v>20</v>
      </c>
      <c r="X6" s="65">
        <f t="shared" si="94"/>
        <v>0</v>
      </c>
      <c r="Y6" s="37" t="s">
        <v>20</v>
      </c>
      <c r="Z6" s="37" t="s">
        <v>20</v>
      </c>
      <c r="AA6" s="37" t="s">
        <v>20</v>
      </c>
      <c r="AB6" s="37" t="s">
        <v>20</v>
      </c>
      <c r="AC6" s="65">
        <f t="shared" si="95"/>
        <v>0</v>
      </c>
      <c r="AD6" s="37" t="s">
        <v>20</v>
      </c>
      <c r="AE6" s="37" t="s">
        <v>20</v>
      </c>
      <c r="AF6" s="37" t="s">
        <v>20</v>
      </c>
      <c r="AG6" s="65">
        <f t="shared" si="96"/>
        <v>0</v>
      </c>
      <c r="AH6" s="37" t="s">
        <v>20</v>
      </c>
      <c r="AI6" s="37" t="s">
        <v>20</v>
      </c>
      <c r="AJ6" s="37" t="s">
        <v>20</v>
      </c>
      <c r="AK6" s="37" t="s">
        <v>20</v>
      </c>
      <c r="AL6" s="65">
        <f t="shared" si="97"/>
        <v>0</v>
      </c>
      <c r="AM6" s="37" t="s">
        <v>20</v>
      </c>
      <c r="AN6" s="66"/>
      <c r="AO6" s="37" t="s">
        <v>20</v>
      </c>
      <c r="AP6" s="37" t="s">
        <v>20</v>
      </c>
      <c r="AQ6" s="58">
        <f t="shared" ref="AQ6:AQ9" si="99">SUM(AM6,AN6,AO6,AP6)</f>
        <v>0</v>
      </c>
      <c r="AR6" s="60">
        <f t="shared" si="98"/>
        <v>0</v>
      </c>
    </row>
    <row r="7" ht="15">
      <c r="A7" s="36" t="s">
        <v>23</v>
      </c>
      <c r="B7" s="64" t="s">
        <v>20</v>
      </c>
      <c r="C7" s="37"/>
      <c r="D7" s="37">
        <v>1</v>
      </c>
      <c r="E7" s="37"/>
      <c r="F7" s="65">
        <f t="shared" si="90"/>
        <v>1</v>
      </c>
      <c r="G7" s="37" t="s">
        <v>20</v>
      </c>
      <c r="H7" s="37" t="s">
        <v>20</v>
      </c>
      <c r="I7" s="37" t="s">
        <v>20</v>
      </c>
      <c r="J7" s="37" t="s">
        <v>20</v>
      </c>
      <c r="K7" s="65">
        <f t="shared" si="91"/>
        <v>0</v>
      </c>
      <c r="L7" s="37" t="s">
        <v>20</v>
      </c>
      <c r="M7" s="37" t="s">
        <v>20</v>
      </c>
      <c r="N7" s="37" t="s">
        <v>20</v>
      </c>
      <c r="O7" s="65">
        <f t="shared" si="92"/>
        <v>0</v>
      </c>
      <c r="P7" s="37" t="s">
        <v>20</v>
      </c>
      <c r="Q7" s="37" t="s">
        <v>20</v>
      </c>
      <c r="R7" s="37" t="s">
        <v>20</v>
      </c>
      <c r="S7" s="37" t="s">
        <v>20</v>
      </c>
      <c r="T7" s="65">
        <f t="shared" si="93"/>
        <v>0</v>
      </c>
      <c r="U7" s="37" t="s">
        <v>20</v>
      </c>
      <c r="V7" s="37">
        <v>1</v>
      </c>
      <c r="W7" s="37" t="s">
        <v>20</v>
      </c>
      <c r="X7" s="65">
        <f t="shared" si="94"/>
        <v>1</v>
      </c>
      <c r="Y7" s="37" t="s">
        <v>20</v>
      </c>
      <c r="Z7" s="37" t="s">
        <v>20</v>
      </c>
      <c r="AA7" s="37" t="s">
        <v>20</v>
      </c>
      <c r="AB7" s="37" t="s">
        <v>20</v>
      </c>
      <c r="AC7" s="65">
        <f t="shared" si="95"/>
        <v>0</v>
      </c>
      <c r="AD7" s="37" t="s">
        <v>20</v>
      </c>
      <c r="AE7" s="37" t="s">
        <v>20</v>
      </c>
      <c r="AF7" s="37" t="s">
        <v>20</v>
      </c>
      <c r="AG7" s="65">
        <f t="shared" si="96"/>
        <v>0</v>
      </c>
      <c r="AH7" s="37" t="s">
        <v>20</v>
      </c>
      <c r="AI7" s="37" t="s">
        <v>20</v>
      </c>
      <c r="AJ7" s="37">
        <v>1</v>
      </c>
      <c r="AK7" s="66"/>
      <c r="AL7" s="65">
        <f t="shared" si="97"/>
        <v>1</v>
      </c>
      <c r="AM7" s="37"/>
      <c r="AN7" s="37">
        <v>1</v>
      </c>
      <c r="AO7" s="66"/>
      <c r="AP7" s="37" t="s">
        <v>20</v>
      </c>
      <c r="AQ7" s="58">
        <f t="shared" si="99"/>
        <v>1</v>
      </c>
      <c r="AR7" s="60">
        <f t="shared" si="98"/>
        <v>4</v>
      </c>
    </row>
    <row r="8" ht="15">
      <c r="A8" s="36" t="s">
        <v>24</v>
      </c>
      <c r="B8" s="64" t="s">
        <v>20</v>
      </c>
      <c r="C8" s="37" t="s">
        <v>20</v>
      </c>
      <c r="D8" s="37"/>
      <c r="E8" s="37" t="s">
        <v>20</v>
      </c>
      <c r="F8" s="65">
        <f t="shared" si="90"/>
        <v>0</v>
      </c>
      <c r="G8" s="37" t="s">
        <v>20</v>
      </c>
      <c r="H8" s="37" t="s">
        <v>20</v>
      </c>
      <c r="I8" s="37" t="s">
        <v>20</v>
      </c>
      <c r="J8" s="37" t="s">
        <v>20</v>
      </c>
      <c r="K8" s="65">
        <f t="shared" si="91"/>
        <v>0</v>
      </c>
      <c r="L8" s="37" t="s">
        <v>20</v>
      </c>
      <c r="M8" s="37" t="s">
        <v>20</v>
      </c>
      <c r="N8" s="37" t="s">
        <v>20</v>
      </c>
      <c r="O8" s="65">
        <f t="shared" si="92"/>
        <v>0</v>
      </c>
      <c r="P8" s="37" t="s">
        <v>20</v>
      </c>
      <c r="Q8" s="37" t="s">
        <v>20</v>
      </c>
      <c r="R8" s="37" t="s">
        <v>20</v>
      </c>
      <c r="S8" s="37" t="s">
        <v>20</v>
      </c>
      <c r="T8" s="65">
        <f t="shared" si="93"/>
        <v>0</v>
      </c>
      <c r="U8" s="37" t="s">
        <v>20</v>
      </c>
      <c r="V8" s="37"/>
      <c r="W8" s="37" t="s">
        <v>20</v>
      </c>
      <c r="X8" s="65">
        <f t="shared" si="94"/>
        <v>0</v>
      </c>
      <c r="Y8" s="37" t="s">
        <v>20</v>
      </c>
      <c r="Z8" s="37" t="s">
        <v>20</v>
      </c>
      <c r="AA8" s="37" t="s">
        <v>20</v>
      </c>
      <c r="AB8" s="37" t="s">
        <v>20</v>
      </c>
      <c r="AC8" s="65">
        <f t="shared" si="95"/>
        <v>0</v>
      </c>
      <c r="AD8" s="37" t="s">
        <v>20</v>
      </c>
      <c r="AE8" s="37" t="s">
        <v>20</v>
      </c>
      <c r="AF8" s="37" t="s">
        <v>20</v>
      </c>
      <c r="AG8" s="65">
        <f t="shared" si="96"/>
        <v>0</v>
      </c>
      <c r="AH8" s="37" t="s">
        <v>20</v>
      </c>
      <c r="AI8" s="37" t="s">
        <v>20</v>
      </c>
      <c r="AJ8" s="37" t="s">
        <v>20</v>
      </c>
      <c r="AK8" s="37" t="s">
        <v>20</v>
      </c>
      <c r="AL8" s="65">
        <f t="shared" si="97"/>
        <v>0</v>
      </c>
      <c r="AM8" s="37" t="s">
        <v>20</v>
      </c>
      <c r="AN8" s="37"/>
      <c r="AO8" s="37" t="s">
        <v>20</v>
      </c>
      <c r="AP8" s="37" t="s">
        <v>20</v>
      </c>
      <c r="AQ8" s="58">
        <f t="shared" si="99"/>
        <v>0</v>
      </c>
      <c r="AR8" s="60">
        <f t="shared" si="98"/>
        <v>0</v>
      </c>
    </row>
    <row r="9" ht="15">
      <c r="A9" s="36" t="s">
        <v>25</v>
      </c>
      <c r="B9" s="64" t="s">
        <v>20</v>
      </c>
      <c r="C9" s="37" t="s">
        <v>20</v>
      </c>
      <c r="D9" s="37" t="s">
        <v>20</v>
      </c>
      <c r="E9" s="37" t="s">
        <v>20</v>
      </c>
      <c r="F9" s="65">
        <f t="shared" si="90"/>
        <v>0</v>
      </c>
      <c r="G9" s="37" t="s">
        <v>20</v>
      </c>
      <c r="H9" s="37" t="s">
        <v>20</v>
      </c>
      <c r="I9" s="37" t="s">
        <v>20</v>
      </c>
      <c r="J9" s="37" t="s">
        <v>20</v>
      </c>
      <c r="K9" s="65">
        <f t="shared" si="91"/>
        <v>0</v>
      </c>
      <c r="L9" s="37" t="s">
        <v>20</v>
      </c>
      <c r="M9" s="37" t="s">
        <v>20</v>
      </c>
      <c r="N9" s="37" t="s">
        <v>20</v>
      </c>
      <c r="O9" s="65">
        <f t="shared" si="92"/>
        <v>0</v>
      </c>
      <c r="P9" s="37" t="s">
        <v>20</v>
      </c>
      <c r="Q9" s="37" t="s">
        <v>20</v>
      </c>
      <c r="R9" s="37" t="s">
        <v>20</v>
      </c>
      <c r="S9" s="37" t="s">
        <v>20</v>
      </c>
      <c r="T9" s="65">
        <f t="shared" si="93"/>
        <v>0</v>
      </c>
      <c r="U9" s="37" t="s">
        <v>20</v>
      </c>
      <c r="V9" s="37" t="s">
        <v>20</v>
      </c>
      <c r="W9" s="37" t="s">
        <v>20</v>
      </c>
      <c r="X9" s="65">
        <f t="shared" si="94"/>
        <v>0</v>
      </c>
      <c r="Y9" s="37" t="s">
        <v>20</v>
      </c>
      <c r="Z9" s="37" t="s">
        <v>20</v>
      </c>
      <c r="AA9" s="37" t="s">
        <v>20</v>
      </c>
      <c r="AB9" s="37" t="s">
        <v>20</v>
      </c>
      <c r="AC9" s="65">
        <f t="shared" si="95"/>
        <v>0</v>
      </c>
      <c r="AD9" s="37" t="s">
        <v>20</v>
      </c>
      <c r="AE9" s="37" t="s">
        <v>20</v>
      </c>
      <c r="AF9" s="37" t="s">
        <v>20</v>
      </c>
      <c r="AG9" s="65">
        <f t="shared" si="96"/>
        <v>0</v>
      </c>
      <c r="AH9" s="37" t="s">
        <v>20</v>
      </c>
      <c r="AI9" s="37" t="s">
        <v>20</v>
      </c>
      <c r="AJ9" s="37" t="s">
        <v>20</v>
      </c>
      <c r="AK9" s="37" t="s">
        <v>20</v>
      </c>
      <c r="AL9" s="65">
        <f t="shared" si="97"/>
        <v>0</v>
      </c>
      <c r="AM9" s="37" t="s">
        <v>20</v>
      </c>
      <c r="AN9" s="37" t="s">
        <v>20</v>
      </c>
      <c r="AO9" s="37" t="s">
        <v>20</v>
      </c>
      <c r="AP9" s="37" t="s">
        <v>20</v>
      </c>
      <c r="AQ9" s="58">
        <f t="shared" si="99"/>
        <v>0</v>
      </c>
      <c r="AR9" s="60">
        <f t="shared" si="98"/>
        <v>0</v>
      </c>
    </row>
    <row r="10" ht="15">
      <c r="A10" s="36" t="s">
        <v>26</v>
      </c>
      <c r="B10" s="64" t="s">
        <v>20</v>
      </c>
      <c r="C10" s="37" t="s">
        <v>20</v>
      </c>
      <c r="D10" s="37"/>
      <c r="E10" s="37" t="s">
        <v>20</v>
      </c>
      <c r="F10" s="65">
        <f t="shared" ref="F10:F12" si="100">SUM(B10,C10,D10,E10)</f>
        <v>0</v>
      </c>
      <c r="G10" s="37" t="s">
        <v>20</v>
      </c>
      <c r="H10" s="37" t="s">
        <v>20</v>
      </c>
      <c r="I10" s="37" t="s">
        <v>20</v>
      </c>
      <c r="J10" s="37" t="s">
        <v>20</v>
      </c>
      <c r="K10" s="65">
        <f t="shared" ref="K10:K12" si="101">SUM(G10,H10,I10,J10)</f>
        <v>0</v>
      </c>
      <c r="L10" s="37" t="s">
        <v>20</v>
      </c>
      <c r="M10" s="37" t="s">
        <v>20</v>
      </c>
      <c r="N10" s="37" t="s">
        <v>20</v>
      </c>
      <c r="O10" s="65">
        <f t="shared" ref="O10:O12" si="102">SUM(L10,M10,N10)</f>
        <v>0</v>
      </c>
      <c r="P10" s="37" t="s">
        <v>20</v>
      </c>
      <c r="Q10" s="66"/>
      <c r="R10" s="37" t="s">
        <v>20</v>
      </c>
      <c r="S10" s="37" t="s">
        <v>20</v>
      </c>
      <c r="T10" s="65">
        <f t="shared" ref="T10:T12" si="103">SUM(P10,Q10,R10,S10)</f>
        <v>0</v>
      </c>
      <c r="U10" s="37" t="s">
        <v>20</v>
      </c>
      <c r="V10" s="37" t="s">
        <v>20</v>
      </c>
      <c r="W10" s="37" t="s">
        <v>20</v>
      </c>
      <c r="X10" s="65">
        <f t="shared" ref="X10:X12" si="104">SUM(U10,V10,W10)</f>
        <v>0</v>
      </c>
      <c r="Y10" s="37" t="s">
        <v>20</v>
      </c>
      <c r="Z10" s="37" t="s">
        <v>20</v>
      </c>
      <c r="AA10" s="37" t="s">
        <v>20</v>
      </c>
      <c r="AB10" s="37" t="s">
        <v>20</v>
      </c>
      <c r="AC10" s="65">
        <f t="shared" ref="AC10:AC12" si="105">SUM(Y10,Z10,AA10,AB10)</f>
        <v>0</v>
      </c>
      <c r="AD10" s="66"/>
      <c r="AE10" s="37" t="s">
        <v>20</v>
      </c>
      <c r="AF10" s="37" t="s">
        <v>20</v>
      </c>
      <c r="AG10" s="65">
        <f t="shared" ref="AG10:AG12" si="106">SUM(AD10,AE10,AF10)</f>
        <v>0</v>
      </c>
      <c r="AH10" s="37" t="s">
        <v>20</v>
      </c>
      <c r="AI10" s="37" t="s">
        <v>20</v>
      </c>
      <c r="AJ10" s="37" t="s">
        <v>20</v>
      </c>
      <c r="AK10" s="37" t="s">
        <v>20</v>
      </c>
      <c r="AL10" s="65">
        <f t="shared" ref="AL10:AL12" si="107">SUM(AH10,AI10,AJ10,AK10)</f>
        <v>0</v>
      </c>
      <c r="AM10" s="37" t="s">
        <v>20</v>
      </c>
      <c r="AN10" s="37" t="s">
        <v>20</v>
      </c>
      <c r="AO10" s="37" t="s">
        <v>20</v>
      </c>
      <c r="AP10" s="66"/>
      <c r="AQ10" s="58">
        <f t="shared" ref="AQ10:AQ12" si="108">SUM(AM10,AN10,AO10,AP10)</f>
        <v>0</v>
      </c>
      <c r="AR10" s="60">
        <f t="shared" ref="AR10:AR12" si="109">SUM(F10,K10,O10,T10,X10,AC10,AG10,AL10,AQ10)</f>
        <v>0</v>
      </c>
    </row>
    <row r="11" ht="16.5">
      <c r="A11" s="61" t="s">
        <v>27</v>
      </c>
      <c r="B11" s="64" t="s">
        <v>20</v>
      </c>
      <c r="C11" s="37"/>
      <c r="D11" s="37" t="s">
        <v>20</v>
      </c>
      <c r="E11" s="37" t="s">
        <v>20</v>
      </c>
      <c r="F11" s="65">
        <f t="shared" si="100"/>
        <v>0</v>
      </c>
      <c r="G11" s="37" t="s">
        <v>20</v>
      </c>
      <c r="H11" s="37" t="s">
        <v>20</v>
      </c>
      <c r="I11" s="37" t="s">
        <v>20</v>
      </c>
      <c r="J11" s="37" t="s">
        <v>20</v>
      </c>
      <c r="K11" s="65">
        <f t="shared" si="101"/>
        <v>0</v>
      </c>
      <c r="L11" s="37" t="s">
        <v>20</v>
      </c>
      <c r="M11" s="37" t="s">
        <v>20</v>
      </c>
      <c r="N11" s="37" t="s">
        <v>20</v>
      </c>
      <c r="O11" s="65">
        <f t="shared" si="102"/>
        <v>0</v>
      </c>
      <c r="P11" s="37" t="s">
        <v>20</v>
      </c>
      <c r="Q11" s="37" t="s">
        <v>20</v>
      </c>
      <c r="R11" s="37" t="s">
        <v>20</v>
      </c>
      <c r="S11" s="37" t="s">
        <v>20</v>
      </c>
      <c r="T11" s="65">
        <f t="shared" si="103"/>
        <v>0</v>
      </c>
      <c r="U11" s="37" t="s">
        <v>20</v>
      </c>
      <c r="V11" s="37" t="s">
        <v>20</v>
      </c>
      <c r="W11" s="37" t="s">
        <v>20</v>
      </c>
      <c r="X11" s="65">
        <f t="shared" si="104"/>
        <v>0</v>
      </c>
      <c r="Y11" s="37" t="s">
        <v>20</v>
      </c>
      <c r="Z11" s="37" t="s">
        <v>20</v>
      </c>
      <c r="AA11" s="37" t="s">
        <v>20</v>
      </c>
      <c r="AB11" s="37" t="s">
        <v>20</v>
      </c>
      <c r="AC11" s="65">
        <f t="shared" si="105"/>
        <v>0</v>
      </c>
      <c r="AD11" s="37" t="s">
        <v>20</v>
      </c>
      <c r="AE11" s="37" t="s">
        <v>20</v>
      </c>
      <c r="AF11" s="37" t="s">
        <v>20</v>
      </c>
      <c r="AG11" s="65">
        <f t="shared" si="106"/>
        <v>0</v>
      </c>
      <c r="AH11" s="37" t="s">
        <v>20</v>
      </c>
      <c r="AI11" s="37" t="s">
        <v>20</v>
      </c>
      <c r="AJ11" s="37" t="s">
        <v>20</v>
      </c>
      <c r="AK11" s="37" t="s">
        <v>20</v>
      </c>
      <c r="AL11" s="65">
        <f t="shared" si="107"/>
        <v>0</v>
      </c>
      <c r="AM11" s="37" t="s">
        <v>20</v>
      </c>
      <c r="AN11" s="37" t="s">
        <v>20</v>
      </c>
      <c r="AO11" s="37" t="s">
        <v>20</v>
      </c>
      <c r="AP11" s="37" t="s">
        <v>20</v>
      </c>
      <c r="AQ11" s="58">
        <f t="shared" si="108"/>
        <v>0</v>
      </c>
      <c r="AR11" s="60">
        <f t="shared" si="109"/>
        <v>0</v>
      </c>
    </row>
    <row r="12" ht="15">
      <c r="A12" s="36" t="s">
        <v>28</v>
      </c>
      <c r="B12" s="64" t="s">
        <v>20</v>
      </c>
      <c r="C12" s="37" t="s">
        <v>20</v>
      </c>
      <c r="D12" s="37" t="s">
        <v>20</v>
      </c>
      <c r="E12" s="37"/>
      <c r="F12" s="65">
        <f t="shared" si="100"/>
        <v>0</v>
      </c>
      <c r="G12" s="37" t="s">
        <v>20</v>
      </c>
      <c r="H12" s="37" t="s">
        <v>20</v>
      </c>
      <c r="I12" s="37" t="s">
        <v>20</v>
      </c>
      <c r="J12" s="37" t="s">
        <v>20</v>
      </c>
      <c r="K12" s="65">
        <f t="shared" si="101"/>
        <v>0</v>
      </c>
      <c r="L12" s="37" t="s">
        <v>20</v>
      </c>
      <c r="M12" s="37" t="s">
        <v>20</v>
      </c>
      <c r="N12" s="37" t="s">
        <v>20</v>
      </c>
      <c r="O12" s="65">
        <f t="shared" si="102"/>
        <v>0</v>
      </c>
      <c r="P12" s="37" t="s">
        <v>20</v>
      </c>
      <c r="Q12" s="37" t="s">
        <v>20</v>
      </c>
      <c r="R12" s="37" t="s">
        <v>20</v>
      </c>
      <c r="S12" s="37" t="s">
        <v>20</v>
      </c>
      <c r="T12" s="65">
        <f t="shared" si="103"/>
        <v>0</v>
      </c>
      <c r="U12" s="37" t="s">
        <v>20</v>
      </c>
      <c r="V12" s="37" t="s">
        <v>20</v>
      </c>
      <c r="W12" s="37" t="s">
        <v>20</v>
      </c>
      <c r="X12" s="65">
        <f t="shared" si="104"/>
        <v>0</v>
      </c>
      <c r="Y12" s="37" t="s">
        <v>20</v>
      </c>
      <c r="Z12" s="37" t="s">
        <v>20</v>
      </c>
      <c r="AA12" s="37" t="s">
        <v>20</v>
      </c>
      <c r="AB12" s="37" t="s">
        <v>20</v>
      </c>
      <c r="AC12" s="65">
        <f t="shared" si="105"/>
        <v>0</v>
      </c>
      <c r="AD12" s="37" t="s">
        <v>20</v>
      </c>
      <c r="AE12" s="37" t="s">
        <v>20</v>
      </c>
      <c r="AF12" s="37" t="s">
        <v>20</v>
      </c>
      <c r="AG12" s="65">
        <f t="shared" si="106"/>
        <v>0</v>
      </c>
      <c r="AH12" s="37" t="s">
        <v>20</v>
      </c>
      <c r="AI12" s="37" t="s">
        <v>20</v>
      </c>
      <c r="AJ12" s="37" t="s">
        <v>20</v>
      </c>
      <c r="AK12" s="37" t="s">
        <v>20</v>
      </c>
      <c r="AL12" s="65">
        <f t="shared" si="107"/>
        <v>0</v>
      </c>
      <c r="AM12" s="37" t="s">
        <v>20</v>
      </c>
      <c r="AN12" s="37" t="s">
        <v>20</v>
      </c>
      <c r="AO12" s="37" t="s">
        <v>20</v>
      </c>
      <c r="AP12" s="37" t="s">
        <v>20</v>
      </c>
      <c r="AQ12" s="58">
        <f t="shared" si="108"/>
        <v>0</v>
      </c>
      <c r="AR12" s="60">
        <f t="shared" si="109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0.59999389629810485"/>
    <outlinePr applyStyles="0" summaryBelow="1" summaryRight="1" showOutlineSymbols="1"/>
    <pageSetUpPr autoPageBreaks="1" fitToPage="0"/>
  </sheetPr>
  <sheetViews>
    <sheetView topLeftCell="V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/>
      <c r="F5" s="58">
        <f t="shared" ref="F5:F9" si="110">SUM(B5,C5,D5,E5)</f>
        <v>2</v>
      </c>
      <c r="G5" s="57"/>
      <c r="H5" s="57">
        <v>1</v>
      </c>
      <c r="I5" s="57"/>
      <c r="J5" s="57"/>
      <c r="K5" s="58">
        <f t="shared" ref="K5:K9" si="111">SUM(G5,H5,I5,J5)</f>
        <v>1</v>
      </c>
      <c r="L5" s="57"/>
      <c r="M5" s="57"/>
      <c r="N5" s="57"/>
      <c r="O5" s="58">
        <f t="shared" ref="O5:O9" si="112">SUM(L5,M5,N5)</f>
        <v>0</v>
      </c>
      <c r="P5" s="57">
        <v>1</v>
      </c>
      <c r="Q5" s="57">
        <v>1</v>
      </c>
      <c r="R5" s="57"/>
      <c r="S5" s="57">
        <v>1</v>
      </c>
      <c r="T5" s="58">
        <f t="shared" ref="T5:T9" si="113">SUM(P5,Q5,R5,S5)</f>
        <v>3</v>
      </c>
      <c r="U5" s="57"/>
      <c r="V5" s="57">
        <v>1</v>
      </c>
      <c r="W5" s="57"/>
      <c r="X5" s="58">
        <f t="shared" ref="X5:X9" si="114">SUM(U5,V5,W5)</f>
        <v>1</v>
      </c>
      <c r="Y5" s="57"/>
      <c r="Z5" s="57"/>
      <c r="AA5" s="57">
        <v>1</v>
      </c>
      <c r="AB5" s="57">
        <v>1</v>
      </c>
      <c r="AC5" s="58">
        <f t="shared" ref="AC5:AC9" si="115">SUM(Y5,Z5,AA5,AB5)</f>
        <v>2</v>
      </c>
      <c r="AD5" s="57">
        <v>1</v>
      </c>
      <c r="AE5" s="57"/>
      <c r="AF5" s="57">
        <v>1</v>
      </c>
      <c r="AG5" s="58">
        <f t="shared" ref="AG5:AG9" si="116">SUM(AD5,AE5,AF5)</f>
        <v>2</v>
      </c>
      <c r="AH5" s="57"/>
      <c r="AI5" s="57"/>
      <c r="AJ5" s="57">
        <v>1</v>
      </c>
      <c r="AK5" s="59"/>
      <c r="AL5" s="58">
        <f t="shared" ref="AL5:AL9" si="117">SUM(AH5,AI5,AJ5,AK5)</f>
        <v>1</v>
      </c>
      <c r="AM5" s="57"/>
      <c r="AN5" s="57">
        <v>1</v>
      </c>
      <c r="AO5" s="57"/>
      <c r="AP5" s="59">
        <v>1</v>
      </c>
      <c r="AQ5" s="58">
        <f>SUM(AL5:AP5)</f>
        <v>3</v>
      </c>
      <c r="AR5" s="60">
        <f t="shared" ref="AR5:AR9" si="118">SUM(F5,K5,O5,T5,X5,AC5,AG5,AL5,AQ5)</f>
        <v>15</v>
      </c>
    </row>
    <row r="6" ht="15">
      <c r="A6" s="36" t="s">
        <v>22</v>
      </c>
      <c r="B6" s="57"/>
      <c r="C6" s="57"/>
      <c r="D6" s="57">
        <v>1</v>
      </c>
      <c r="E6" s="57"/>
      <c r="F6" s="58">
        <f t="shared" si="110"/>
        <v>1</v>
      </c>
      <c r="G6" s="57">
        <v>1</v>
      </c>
      <c r="H6" s="57"/>
      <c r="I6" s="57"/>
      <c r="J6" s="57">
        <v>1</v>
      </c>
      <c r="K6" s="58">
        <f t="shared" si="111"/>
        <v>2</v>
      </c>
      <c r="L6" s="57"/>
      <c r="M6" s="57"/>
      <c r="N6" s="57"/>
      <c r="O6" s="58">
        <f t="shared" si="112"/>
        <v>0</v>
      </c>
      <c r="P6" s="57">
        <v>1</v>
      </c>
      <c r="Q6" s="57"/>
      <c r="R6" s="57"/>
      <c r="S6" s="57"/>
      <c r="T6" s="58">
        <f t="shared" si="113"/>
        <v>1</v>
      </c>
      <c r="U6" s="57"/>
      <c r="V6" s="57">
        <v>1</v>
      </c>
      <c r="W6" s="57"/>
      <c r="X6" s="58">
        <f t="shared" si="114"/>
        <v>1</v>
      </c>
      <c r="Y6" s="57"/>
      <c r="Z6" s="57"/>
      <c r="AA6" s="57"/>
      <c r="AB6" s="57">
        <v>1</v>
      </c>
      <c r="AC6" s="58">
        <f t="shared" si="115"/>
        <v>1</v>
      </c>
      <c r="AD6" s="57"/>
      <c r="AE6" s="57"/>
      <c r="AF6" s="57">
        <v>1</v>
      </c>
      <c r="AG6" s="58">
        <f t="shared" si="116"/>
        <v>1</v>
      </c>
      <c r="AH6" s="57"/>
      <c r="AI6" s="57">
        <v>1</v>
      </c>
      <c r="AJ6" s="57"/>
      <c r="AK6" s="57"/>
      <c r="AL6" s="58">
        <f t="shared" si="117"/>
        <v>1</v>
      </c>
      <c r="AM6" s="57"/>
      <c r="AN6" s="59">
        <v>1</v>
      </c>
      <c r="AO6" s="57">
        <v>1</v>
      </c>
      <c r="AP6" s="57"/>
      <c r="AQ6" s="58">
        <f t="shared" ref="AQ6:AQ9" si="119">SUM(AM6,AN6,AO6,AP6)</f>
        <v>2</v>
      </c>
      <c r="AR6" s="60">
        <f t="shared" si="118"/>
        <v>10</v>
      </c>
    </row>
    <row r="7" ht="15">
      <c r="A7" s="36" t="s">
        <v>37</v>
      </c>
      <c r="B7" s="57"/>
      <c r="C7" s="57"/>
      <c r="D7" s="57"/>
      <c r="E7" s="57"/>
      <c r="F7" s="58">
        <f t="shared" si="110"/>
        <v>0</v>
      </c>
      <c r="G7" s="57"/>
      <c r="H7" s="57"/>
      <c r="I7" s="57"/>
      <c r="J7" s="57"/>
      <c r="K7" s="58">
        <f t="shared" si="111"/>
        <v>0</v>
      </c>
      <c r="L7" s="57"/>
      <c r="M7" s="57"/>
      <c r="N7" s="57"/>
      <c r="O7" s="58">
        <f t="shared" si="112"/>
        <v>0</v>
      </c>
      <c r="P7" s="57"/>
      <c r="Q7" s="57"/>
      <c r="R7" s="57">
        <v>1</v>
      </c>
      <c r="S7" s="57"/>
      <c r="T7" s="58">
        <f t="shared" si="113"/>
        <v>1</v>
      </c>
      <c r="U7" s="57"/>
      <c r="V7" s="57"/>
      <c r="W7" s="57"/>
      <c r="X7" s="58">
        <f t="shared" si="114"/>
        <v>0</v>
      </c>
      <c r="Y7" s="57"/>
      <c r="Z7" s="57"/>
      <c r="AA7" s="57"/>
      <c r="AB7" s="57">
        <v>1</v>
      </c>
      <c r="AC7" s="58">
        <f t="shared" si="115"/>
        <v>1</v>
      </c>
      <c r="AD7" s="57"/>
      <c r="AE7" s="57"/>
      <c r="AF7" s="57"/>
      <c r="AG7" s="58">
        <f t="shared" si="116"/>
        <v>0</v>
      </c>
      <c r="AH7" s="57"/>
      <c r="AI7" s="57"/>
      <c r="AJ7" s="57">
        <v>1</v>
      </c>
      <c r="AK7" s="57"/>
      <c r="AL7" s="58">
        <f t="shared" si="117"/>
        <v>1</v>
      </c>
      <c r="AM7" s="57">
        <v>1</v>
      </c>
      <c r="AN7" s="59"/>
      <c r="AO7" s="57"/>
      <c r="AP7" s="57"/>
      <c r="AQ7" s="58">
        <f t="shared" si="119"/>
        <v>1</v>
      </c>
      <c r="AR7" s="60">
        <f t="shared" si="118"/>
        <v>4</v>
      </c>
    </row>
    <row r="8" ht="15">
      <c r="A8" s="36" t="s">
        <v>23</v>
      </c>
      <c r="B8" s="57"/>
      <c r="C8" s="57">
        <v>1</v>
      </c>
      <c r="D8" s="57"/>
      <c r="E8" s="57">
        <v>1</v>
      </c>
      <c r="F8" s="58">
        <f t="shared" si="110"/>
        <v>2</v>
      </c>
      <c r="G8" s="57"/>
      <c r="H8" s="57"/>
      <c r="I8" s="57"/>
      <c r="J8" s="57">
        <v>1</v>
      </c>
      <c r="K8" s="58">
        <f t="shared" si="111"/>
        <v>1</v>
      </c>
      <c r="L8" s="57"/>
      <c r="M8" s="57">
        <v>1</v>
      </c>
      <c r="N8" s="57"/>
      <c r="O8" s="58">
        <f t="shared" si="112"/>
        <v>1</v>
      </c>
      <c r="P8" s="57"/>
      <c r="Q8" s="57"/>
      <c r="R8" s="57">
        <v>1</v>
      </c>
      <c r="S8" s="57">
        <v>1</v>
      </c>
      <c r="T8" s="58">
        <f t="shared" si="113"/>
        <v>2</v>
      </c>
      <c r="U8" s="57"/>
      <c r="V8" s="57">
        <v>1</v>
      </c>
      <c r="W8" s="57"/>
      <c r="X8" s="58">
        <f t="shared" si="114"/>
        <v>1</v>
      </c>
      <c r="Y8" s="57"/>
      <c r="Z8" s="57">
        <v>1</v>
      </c>
      <c r="AA8" s="57"/>
      <c r="AB8" s="57">
        <v>1</v>
      </c>
      <c r="AC8" s="58">
        <f t="shared" si="115"/>
        <v>2</v>
      </c>
      <c r="AD8" s="57"/>
      <c r="AE8" s="57"/>
      <c r="AF8" s="57">
        <v>1</v>
      </c>
      <c r="AG8" s="58">
        <f t="shared" si="116"/>
        <v>1</v>
      </c>
      <c r="AH8" s="57"/>
      <c r="AI8" s="57">
        <v>1</v>
      </c>
      <c r="AJ8" s="57"/>
      <c r="AK8" s="59">
        <v>1</v>
      </c>
      <c r="AL8" s="58">
        <f t="shared" si="117"/>
        <v>2</v>
      </c>
      <c r="AM8" s="57"/>
      <c r="AN8" s="57"/>
      <c r="AO8" s="59"/>
      <c r="AP8" s="57"/>
      <c r="AQ8" s="58">
        <f t="shared" si="119"/>
        <v>0</v>
      </c>
      <c r="AR8" s="60">
        <f t="shared" si="118"/>
        <v>12</v>
      </c>
    </row>
    <row r="9" ht="15">
      <c r="A9" s="36" t="s">
        <v>24</v>
      </c>
      <c r="B9" s="57"/>
      <c r="C9" s="57"/>
      <c r="D9" s="57">
        <v>1</v>
      </c>
      <c r="E9" s="57"/>
      <c r="F9" s="58">
        <f t="shared" si="110"/>
        <v>1</v>
      </c>
      <c r="G9" s="57"/>
      <c r="H9" s="57"/>
      <c r="I9" s="57"/>
      <c r="J9" s="57">
        <v>1</v>
      </c>
      <c r="K9" s="58">
        <f t="shared" si="111"/>
        <v>1</v>
      </c>
      <c r="L9" s="57"/>
      <c r="M9" s="57">
        <v>1</v>
      </c>
      <c r="N9" s="57"/>
      <c r="O9" s="58">
        <f t="shared" si="112"/>
        <v>1</v>
      </c>
      <c r="P9" s="57"/>
      <c r="Q9" s="57">
        <v>1</v>
      </c>
      <c r="R9" s="57"/>
      <c r="S9" s="57"/>
      <c r="T9" s="58">
        <f t="shared" si="113"/>
        <v>1</v>
      </c>
      <c r="U9" s="57"/>
      <c r="V9" s="57"/>
      <c r="W9" s="57"/>
      <c r="X9" s="58">
        <f t="shared" si="114"/>
        <v>0</v>
      </c>
      <c r="Y9" s="57"/>
      <c r="Z9" s="57"/>
      <c r="AA9" s="57"/>
      <c r="AB9" s="57"/>
      <c r="AC9" s="58">
        <f t="shared" si="115"/>
        <v>0</v>
      </c>
      <c r="AD9" s="57"/>
      <c r="AE9" s="57"/>
      <c r="AF9" s="57"/>
      <c r="AG9" s="58">
        <f t="shared" si="116"/>
        <v>0</v>
      </c>
      <c r="AH9" s="57"/>
      <c r="AI9" s="57"/>
      <c r="AJ9" s="57"/>
      <c r="AK9" s="57">
        <v>1</v>
      </c>
      <c r="AL9" s="58">
        <f t="shared" si="117"/>
        <v>1</v>
      </c>
      <c r="AM9" s="57"/>
      <c r="AN9" s="57"/>
      <c r="AO9" s="57"/>
      <c r="AP9" s="57">
        <v>1</v>
      </c>
      <c r="AQ9" s="58">
        <f t="shared" si="119"/>
        <v>1</v>
      </c>
      <c r="AR9" s="60">
        <f t="shared" si="118"/>
        <v>6</v>
      </c>
    </row>
    <row r="10" ht="15">
      <c r="A10" s="36" t="s">
        <v>25</v>
      </c>
      <c r="B10" s="57"/>
      <c r="C10" s="57"/>
      <c r="D10" s="57"/>
      <c r="E10" s="57"/>
      <c r="F10" s="58">
        <f t="shared" ref="F10:F13" si="120">SUM(B10,C10,D10,E10)</f>
        <v>0</v>
      </c>
      <c r="G10" s="57"/>
      <c r="H10" s="57"/>
      <c r="I10" s="57"/>
      <c r="J10" s="57"/>
      <c r="K10" s="58">
        <f t="shared" ref="K10:K13" si="121">SUM(G10,H10,I10,J10)</f>
        <v>0</v>
      </c>
      <c r="L10" s="57"/>
      <c r="M10" s="57"/>
      <c r="N10" s="57"/>
      <c r="O10" s="58">
        <f t="shared" ref="O10:O13" si="122">SUM(L10,M10,N10)</f>
        <v>0</v>
      </c>
      <c r="P10" s="57"/>
      <c r="Q10" s="57"/>
      <c r="R10" s="57"/>
      <c r="S10" s="57"/>
      <c r="T10" s="58">
        <f t="shared" ref="T10:T13" si="123">SUM(P10,Q10,R10,S10)</f>
        <v>0</v>
      </c>
      <c r="U10" s="57"/>
      <c r="V10" s="57"/>
      <c r="W10" s="57"/>
      <c r="X10" s="58">
        <f t="shared" ref="X10:X13" si="124">SUM(U10,V10,W10)</f>
        <v>0</v>
      </c>
      <c r="Y10" s="57"/>
      <c r="Z10" s="57"/>
      <c r="AA10" s="57"/>
      <c r="AB10" s="57"/>
      <c r="AC10" s="58">
        <f t="shared" ref="AC10:AC13" si="125">SUM(Y10,Z10,AA10,AB10)</f>
        <v>0</v>
      </c>
      <c r="AD10" s="57"/>
      <c r="AE10" s="57"/>
      <c r="AF10" s="57"/>
      <c r="AG10" s="58">
        <f t="shared" ref="AG10:AG13" si="126">SUM(AD10,AE10,AF10)</f>
        <v>0</v>
      </c>
      <c r="AH10" s="57"/>
      <c r="AI10" s="57"/>
      <c r="AJ10" s="57"/>
      <c r="AK10" s="57"/>
      <c r="AL10" s="58">
        <f t="shared" ref="AL10:AL13" si="127">SUM(AH10,AI10,AJ10,AK10)</f>
        <v>0</v>
      </c>
      <c r="AM10" s="57"/>
      <c r="AN10" s="57"/>
      <c r="AO10" s="57"/>
      <c r="AP10" s="57"/>
      <c r="AQ10" s="58">
        <f t="shared" ref="AQ10:AQ13" si="128">SUM(AM10,AN10,AO10,AP10)</f>
        <v>0</v>
      </c>
      <c r="AR10" s="60">
        <f t="shared" ref="AR10:AR13" si="129">SUM(F10,K10,O10,T10,X10,AC10,AG10,AL10,AQ10)</f>
        <v>0</v>
      </c>
    </row>
    <row r="11" ht="15">
      <c r="A11" s="36" t="s">
        <v>26</v>
      </c>
      <c r="B11" s="57"/>
      <c r="C11" s="57"/>
      <c r="D11" s="57"/>
      <c r="E11" s="57"/>
      <c r="F11" s="58">
        <f t="shared" si="120"/>
        <v>0</v>
      </c>
      <c r="G11" s="57"/>
      <c r="H11" s="57"/>
      <c r="I11" s="57"/>
      <c r="J11" s="57"/>
      <c r="K11" s="58">
        <f t="shared" si="121"/>
        <v>0</v>
      </c>
      <c r="L11" s="57"/>
      <c r="M11" s="57"/>
      <c r="N11" s="57"/>
      <c r="O11" s="58">
        <f t="shared" si="122"/>
        <v>0</v>
      </c>
      <c r="P11" s="57"/>
      <c r="Q11" s="59"/>
      <c r="R11" s="57"/>
      <c r="S11" s="57"/>
      <c r="T11" s="58">
        <f t="shared" si="123"/>
        <v>0</v>
      </c>
      <c r="U11" s="57"/>
      <c r="V11" s="57"/>
      <c r="W11" s="57"/>
      <c r="X11" s="58">
        <f t="shared" si="124"/>
        <v>0</v>
      </c>
      <c r="Y11" s="57"/>
      <c r="Z11" s="57"/>
      <c r="AA11" s="57"/>
      <c r="AB11" s="57"/>
      <c r="AC11" s="58">
        <f t="shared" si="125"/>
        <v>0</v>
      </c>
      <c r="AD11" s="59"/>
      <c r="AE11" s="57"/>
      <c r="AF11" s="57"/>
      <c r="AG11" s="58">
        <f t="shared" si="126"/>
        <v>0</v>
      </c>
      <c r="AH11" s="57"/>
      <c r="AI11" s="57"/>
      <c r="AJ11" s="57"/>
      <c r="AK11" s="57"/>
      <c r="AL11" s="58">
        <f t="shared" si="127"/>
        <v>0</v>
      </c>
      <c r="AM11" s="57"/>
      <c r="AN11" s="57"/>
      <c r="AO11" s="57"/>
      <c r="AP11" s="59"/>
      <c r="AQ11" s="58">
        <f t="shared" si="128"/>
        <v>0</v>
      </c>
      <c r="AR11" s="60">
        <f t="shared" si="129"/>
        <v>0</v>
      </c>
    </row>
    <row r="12" ht="16.5">
      <c r="A12" s="61" t="s">
        <v>27</v>
      </c>
      <c r="B12" s="57"/>
      <c r="C12" s="57"/>
      <c r="D12" s="57"/>
      <c r="E12" s="57"/>
      <c r="F12" s="58">
        <f t="shared" si="120"/>
        <v>0</v>
      </c>
      <c r="G12" s="57"/>
      <c r="H12" s="57"/>
      <c r="I12" s="57"/>
      <c r="J12" s="57"/>
      <c r="K12" s="58">
        <f t="shared" si="121"/>
        <v>0</v>
      </c>
      <c r="L12" s="57"/>
      <c r="M12" s="57"/>
      <c r="N12" s="57"/>
      <c r="O12" s="58">
        <f t="shared" si="122"/>
        <v>0</v>
      </c>
      <c r="P12" s="57"/>
      <c r="Q12" s="57"/>
      <c r="R12" s="57"/>
      <c r="S12" s="57"/>
      <c r="T12" s="58">
        <f t="shared" si="123"/>
        <v>0</v>
      </c>
      <c r="U12" s="57"/>
      <c r="V12" s="57"/>
      <c r="W12" s="57"/>
      <c r="X12" s="58">
        <f t="shared" si="124"/>
        <v>0</v>
      </c>
      <c r="Y12" s="57"/>
      <c r="Z12" s="57"/>
      <c r="AA12" s="57"/>
      <c r="AB12" s="57"/>
      <c r="AC12" s="58">
        <f t="shared" si="125"/>
        <v>0</v>
      </c>
      <c r="AD12" s="57"/>
      <c r="AE12" s="57"/>
      <c r="AF12" s="57"/>
      <c r="AG12" s="58">
        <f t="shared" si="126"/>
        <v>0</v>
      </c>
      <c r="AH12" s="57"/>
      <c r="AI12" s="57"/>
      <c r="AJ12" s="57"/>
      <c r="AK12" s="57"/>
      <c r="AL12" s="58">
        <f t="shared" si="127"/>
        <v>0</v>
      </c>
      <c r="AM12" s="57"/>
      <c r="AN12" s="57"/>
      <c r="AO12" s="57"/>
      <c r="AP12" s="57"/>
      <c r="AQ12" s="58">
        <f t="shared" si="128"/>
        <v>0</v>
      </c>
      <c r="AR12" s="60">
        <f t="shared" si="129"/>
        <v>0</v>
      </c>
    </row>
    <row r="13" ht="15">
      <c r="A13" s="36" t="s">
        <v>28</v>
      </c>
      <c r="B13" s="57"/>
      <c r="C13" s="57"/>
      <c r="D13" s="57"/>
      <c r="E13" s="57"/>
      <c r="F13" s="58">
        <f t="shared" si="120"/>
        <v>0</v>
      </c>
      <c r="G13" s="57"/>
      <c r="H13" s="57"/>
      <c r="I13" s="57"/>
      <c r="J13" s="57"/>
      <c r="K13" s="58">
        <f t="shared" si="121"/>
        <v>0</v>
      </c>
      <c r="L13" s="57"/>
      <c r="M13" s="57"/>
      <c r="N13" s="57"/>
      <c r="O13" s="58">
        <f t="shared" si="122"/>
        <v>0</v>
      </c>
      <c r="P13" s="57"/>
      <c r="Q13" s="57"/>
      <c r="R13" s="57"/>
      <c r="S13" s="57"/>
      <c r="T13" s="58">
        <f t="shared" si="123"/>
        <v>0</v>
      </c>
      <c r="U13" s="57"/>
      <c r="V13" s="57"/>
      <c r="W13" s="57"/>
      <c r="X13" s="58">
        <f t="shared" si="124"/>
        <v>0</v>
      </c>
      <c r="Y13" s="57"/>
      <c r="Z13" s="57"/>
      <c r="AA13" s="57"/>
      <c r="AB13" s="57"/>
      <c r="AC13" s="58">
        <f t="shared" si="125"/>
        <v>0</v>
      </c>
      <c r="AD13" s="57"/>
      <c r="AE13" s="57"/>
      <c r="AF13" s="57"/>
      <c r="AG13" s="58">
        <f t="shared" si="126"/>
        <v>0</v>
      </c>
      <c r="AH13" s="57"/>
      <c r="AI13" s="57"/>
      <c r="AJ13" s="57"/>
      <c r="AK13" s="57"/>
      <c r="AL13" s="58">
        <f t="shared" si="127"/>
        <v>0</v>
      </c>
      <c r="AM13" s="57"/>
      <c r="AN13" s="57"/>
      <c r="AO13" s="57"/>
      <c r="AP13" s="57"/>
      <c r="AQ13" s="58">
        <f t="shared" si="128"/>
        <v>0</v>
      </c>
      <c r="AR13" s="60">
        <f t="shared" si="129"/>
        <v>0</v>
      </c>
    </row>
    <row r="14" ht="12.75"/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0.59999389629810485"/>
    <outlinePr applyStyles="0" summaryBelow="1" summaryRight="1" showOutlineSymbols="1"/>
    <pageSetUpPr autoPageBreaks="1" fitToPage="0"/>
  </sheetPr>
  <sheetViews>
    <sheetView topLeftCell="Z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>
        <v>0</v>
      </c>
      <c r="C5" s="36">
        <v>1</v>
      </c>
      <c r="D5" s="36">
        <v>1</v>
      </c>
      <c r="E5" s="36">
        <v>0</v>
      </c>
      <c r="F5" s="58">
        <f t="shared" ref="F5:F9" si="130">SUM(B5,C5,D5,E5)</f>
        <v>2</v>
      </c>
      <c r="G5" s="57">
        <v>0</v>
      </c>
      <c r="H5" s="36">
        <v>1</v>
      </c>
      <c r="I5" s="36">
        <v>0</v>
      </c>
      <c r="J5" s="36">
        <v>0</v>
      </c>
      <c r="K5" s="58">
        <f t="shared" ref="K5:K9" si="131">SUM(G5,H5,I5,J5)</f>
        <v>1</v>
      </c>
      <c r="L5" s="57">
        <v>0</v>
      </c>
      <c r="M5" s="36">
        <v>0</v>
      </c>
      <c r="N5" s="36">
        <v>0</v>
      </c>
      <c r="O5" s="58">
        <f t="shared" ref="O5:O9" si="132">SUM(L5,M5,N5)</f>
        <v>0</v>
      </c>
      <c r="P5" s="57">
        <v>1</v>
      </c>
      <c r="Q5" s="36">
        <v>1</v>
      </c>
      <c r="R5" s="36">
        <v>0</v>
      </c>
      <c r="S5" s="36">
        <v>1</v>
      </c>
      <c r="T5" s="58">
        <f t="shared" ref="T5:T9" si="133">SUM(P5,Q5,R5,S5)</f>
        <v>3</v>
      </c>
      <c r="U5" s="57">
        <v>0</v>
      </c>
      <c r="V5" s="36">
        <v>0</v>
      </c>
      <c r="W5" s="36">
        <v>0</v>
      </c>
      <c r="X5" s="58">
        <f t="shared" ref="X5:X9" si="134">SUM(U5,V5,W5)</f>
        <v>0</v>
      </c>
      <c r="Y5" s="57">
        <v>0</v>
      </c>
      <c r="Z5" s="36">
        <v>0</v>
      </c>
      <c r="AA5" s="36">
        <v>1</v>
      </c>
      <c r="AB5" s="36">
        <v>1</v>
      </c>
      <c r="AC5" s="58">
        <f t="shared" ref="AC5:AC9" si="135">SUM(Y5,Z5,AA5,AB5)</f>
        <v>2</v>
      </c>
      <c r="AD5" s="57">
        <v>1</v>
      </c>
      <c r="AE5" s="36">
        <v>0</v>
      </c>
      <c r="AF5" s="36">
        <v>1</v>
      </c>
      <c r="AG5" s="58">
        <f t="shared" ref="AG5:AG9" si="136">SUM(AD5,AE5,AF5)</f>
        <v>2</v>
      </c>
      <c r="AH5" s="57">
        <v>0</v>
      </c>
      <c r="AI5" s="36">
        <v>0</v>
      </c>
      <c r="AJ5" s="36">
        <v>1</v>
      </c>
      <c r="AK5" s="63">
        <v>0</v>
      </c>
      <c r="AL5" s="58">
        <f t="shared" ref="AL5:AL9" si="137">SUM(AH5,AI5,AJ5,AK5)</f>
        <v>1</v>
      </c>
      <c r="AM5" s="57">
        <v>0</v>
      </c>
      <c r="AN5" s="36">
        <v>1</v>
      </c>
      <c r="AO5" s="36">
        <v>0</v>
      </c>
      <c r="AP5" s="63">
        <v>1</v>
      </c>
      <c r="AQ5" s="58">
        <f>SUM(AL5:AP5)</f>
        <v>3</v>
      </c>
      <c r="AR5" s="60">
        <f t="shared" ref="AR5:AR9" si="138">SUM(F5,K5,O5,T5,X5,AC5,AG5,AL5,AQ5)</f>
        <v>14</v>
      </c>
    </row>
    <row r="6" ht="15">
      <c r="A6" s="36" t="s">
        <v>22</v>
      </c>
      <c r="B6" s="64">
        <v>0</v>
      </c>
      <c r="C6" s="37">
        <v>0</v>
      </c>
      <c r="D6" s="37">
        <v>1</v>
      </c>
      <c r="E6" s="37">
        <v>0</v>
      </c>
      <c r="F6" s="58">
        <f t="shared" si="130"/>
        <v>1</v>
      </c>
      <c r="G6" s="64">
        <v>1</v>
      </c>
      <c r="H6" s="37">
        <v>0</v>
      </c>
      <c r="I6" s="37">
        <v>0</v>
      </c>
      <c r="J6" s="37">
        <v>1</v>
      </c>
      <c r="K6" s="58">
        <f t="shared" si="131"/>
        <v>2</v>
      </c>
      <c r="L6" s="64">
        <v>0</v>
      </c>
      <c r="M6" s="37">
        <v>0</v>
      </c>
      <c r="N6" s="37">
        <v>0</v>
      </c>
      <c r="O6" s="58">
        <f t="shared" si="132"/>
        <v>0</v>
      </c>
      <c r="P6" s="64">
        <v>1</v>
      </c>
      <c r="Q6" s="37">
        <v>0</v>
      </c>
      <c r="R6" s="37">
        <v>0</v>
      </c>
      <c r="S6" s="37">
        <v>0</v>
      </c>
      <c r="T6" s="58">
        <f t="shared" si="133"/>
        <v>1</v>
      </c>
      <c r="U6" s="64">
        <v>0</v>
      </c>
      <c r="V6" s="37">
        <v>0</v>
      </c>
      <c r="W6" s="37">
        <v>0</v>
      </c>
      <c r="X6" s="58">
        <f t="shared" si="134"/>
        <v>0</v>
      </c>
      <c r="Y6" s="64">
        <v>0</v>
      </c>
      <c r="Z6" s="37">
        <v>0</v>
      </c>
      <c r="AA6" s="37">
        <v>0</v>
      </c>
      <c r="AB6" s="37">
        <v>1</v>
      </c>
      <c r="AC6" s="58">
        <f t="shared" si="135"/>
        <v>1</v>
      </c>
      <c r="AD6" s="64">
        <v>0</v>
      </c>
      <c r="AE6" s="37">
        <v>0</v>
      </c>
      <c r="AF6" s="37">
        <v>1</v>
      </c>
      <c r="AG6" s="58">
        <f t="shared" si="136"/>
        <v>1</v>
      </c>
      <c r="AH6" s="64">
        <v>0</v>
      </c>
      <c r="AI6" s="37">
        <v>1</v>
      </c>
      <c r="AJ6" s="37">
        <v>0</v>
      </c>
      <c r="AK6" s="37">
        <v>0</v>
      </c>
      <c r="AL6" s="58">
        <f t="shared" si="137"/>
        <v>1</v>
      </c>
      <c r="AM6" s="64">
        <v>0</v>
      </c>
      <c r="AN6" s="66">
        <v>1</v>
      </c>
      <c r="AO6" s="37">
        <v>1</v>
      </c>
      <c r="AP6" s="37">
        <v>0</v>
      </c>
      <c r="AQ6" s="58">
        <f t="shared" ref="AQ6:AQ9" si="139">SUM(AM6,AN6,AO6,AP6)</f>
        <v>2</v>
      </c>
      <c r="AR6" s="60">
        <f t="shared" si="138"/>
        <v>9</v>
      </c>
    </row>
    <row r="7" ht="15">
      <c r="A7" s="36" t="s">
        <v>37</v>
      </c>
      <c r="B7" s="64">
        <v>0</v>
      </c>
      <c r="C7" s="37">
        <v>0</v>
      </c>
      <c r="D7" s="37">
        <v>0</v>
      </c>
      <c r="E7" s="37">
        <v>0</v>
      </c>
      <c r="F7" s="58">
        <f t="shared" si="130"/>
        <v>0</v>
      </c>
      <c r="G7" s="64">
        <v>0</v>
      </c>
      <c r="H7" s="37">
        <v>0</v>
      </c>
      <c r="I7" s="37">
        <v>0</v>
      </c>
      <c r="J7" s="37">
        <v>0</v>
      </c>
      <c r="K7" s="58">
        <f t="shared" si="131"/>
        <v>0</v>
      </c>
      <c r="L7" s="64">
        <v>0</v>
      </c>
      <c r="M7" s="37">
        <v>0</v>
      </c>
      <c r="N7" s="37">
        <v>0</v>
      </c>
      <c r="O7" s="58">
        <f t="shared" si="132"/>
        <v>0</v>
      </c>
      <c r="P7" s="64">
        <v>0</v>
      </c>
      <c r="Q7" s="37">
        <v>0</v>
      </c>
      <c r="R7" s="37">
        <v>1</v>
      </c>
      <c r="S7" s="37">
        <v>0</v>
      </c>
      <c r="T7" s="58">
        <f t="shared" si="133"/>
        <v>1</v>
      </c>
      <c r="U7" s="64">
        <v>0</v>
      </c>
      <c r="V7" s="37">
        <v>0</v>
      </c>
      <c r="W7" s="37">
        <v>0</v>
      </c>
      <c r="X7" s="58">
        <f t="shared" si="134"/>
        <v>0</v>
      </c>
      <c r="Y7" s="64">
        <v>0</v>
      </c>
      <c r="Z7" s="37">
        <v>0</v>
      </c>
      <c r="AA7" s="37">
        <v>0</v>
      </c>
      <c r="AB7" s="37">
        <v>1</v>
      </c>
      <c r="AC7" s="58">
        <f t="shared" si="135"/>
        <v>1</v>
      </c>
      <c r="AD7" s="64">
        <v>0</v>
      </c>
      <c r="AE7" s="37">
        <v>0</v>
      </c>
      <c r="AF7" s="37">
        <v>0</v>
      </c>
      <c r="AG7" s="58">
        <f t="shared" si="136"/>
        <v>0</v>
      </c>
      <c r="AH7" s="64">
        <v>0</v>
      </c>
      <c r="AI7" s="37">
        <v>0</v>
      </c>
      <c r="AJ7" s="37">
        <v>1</v>
      </c>
      <c r="AK7" s="37">
        <v>0</v>
      </c>
      <c r="AL7" s="58">
        <f t="shared" si="137"/>
        <v>1</v>
      </c>
      <c r="AM7" s="64">
        <v>1</v>
      </c>
      <c r="AN7" s="66">
        <v>0</v>
      </c>
      <c r="AO7" s="37">
        <v>0</v>
      </c>
      <c r="AP7" s="37">
        <v>0</v>
      </c>
      <c r="AQ7" s="58">
        <f t="shared" si="139"/>
        <v>1</v>
      </c>
      <c r="AR7" s="60">
        <f t="shared" si="138"/>
        <v>4</v>
      </c>
    </row>
    <row r="8" ht="15">
      <c r="A8" s="36" t="s">
        <v>23</v>
      </c>
      <c r="B8" s="64">
        <v>0</v>
      </c>
      <c r="C8" s="37">
        <v>1</v>
      </c>
      <c r="D8" s="37">
        <v>0</v>
      </c>
      <c r="E8" s="37">
        <v>1</v>
      </c>
      <c r="F8" s="58">
        <f t="shared" si="130"/>
        <v>2</v>
      </c>
      <c r="G8" s="64">
        <v>0</v>
      </c>
      <c r="H8" s="37">
        <v>0</v>
      </c>
      <c r="I8" s="37">
        <v>0</v>
      </c>
      <c r="J8" s="37">
        <v>1</v>
      </c>
      <c r="K8" s="58">
        <f t="shared" si="131"/>
        <v>1</v>
      </c>
      <c r="L8" s="64">
        <v>0</v>
      </c>
      <c r="M8" s="37">
        <v>1</v>
      </c>
      <c r="N8" s="37">
        <v>0</v>
      </c>
      <c r="O8" s="58">
        <f t="shared" si="132"/>
        <v>1</v>
      </c>
      <c r="P8" s="64">
        <v>0</v>
      </c>
      <c r="Q8" s="37">
        <v>0</v>
      </c>
      <c r="R8" s="37">
        <v>1</v>
      </c>
      <c r="S8" s="37">
        <v>1</v>
      </c>
      <c r="T8" s="58">
        <f t="shared" si="133"/>
        <v>2</v>
      </c>
      <c r="U8" s="64">
        <v>0</v>
      </c>
      <c r="V8" s="37">
        <v>1</v>
      </c>
      <c r="W8" s="37">
        <v>0</v>
      </c>
      <c r="X8" s="58">
        <f t="shared" si="134"/>
        <v>1</v>
      </c>
      <c r="Y8" s="64">
        <v>0</v>
      </c>
      <c r="Z8" s="37">
        <v>1</v>
      </c>
      <c r="AA8" s="37">
        <v>0</v>
      </c>
      <c r="AB8" s="37">
        <v>1</v>
      </c>
      <c r="AC8" s="58">
        <f t="shared" si="135"/>
        <v>2</v>
      </c>
      <c r="AD8" s="64">
        <v>0</v>
      </c>
      <c r="AE8" s="37">
        <v>0</v>
      </c>
      <c r="AF8" s="37">
        <v>1</v>
      </c>
      <c r="AG8" s="58">
        <f t="shared" si="136"/>
        <v>1</v>
      </c>
      <c r="AH8" s="64">
        <v>0</v>
      </c>
      <c r="AI8" s="37">
        <v>1</v>
      </c>
      <c r="AJ8" s="37">
        <v>0</v>
      </c>
      <c r="AK8" s="66">
        <v>1</v>
      </c>
      <c r="AL8" s="58">
        <f t="shared" si="137"/>
        <v>2</v>
      </c>
      <c r="AM8" s="64">
        <v>0</v>
      </c>
      <c r="AN8" s="37">
        <v>0</v>
      </c>
      <c r="AO8" s="66">
        <v>0</v>
      </c>
      <c r="AP8" s="37">
        <v>0</v>
      </c>
      <c r="AQ8" s="58">
        <f t="shared" si="139"/>
        <v>0</v>
      </c>
      <c r="AR8" s="60">
        <f t="shared" si="138"/>
        <v>12</v>
      </c>
    </row>
    <row r="9" ht="15">
      <c r="A9" s="36" t="s">
        <v>24</v>
      </c>
      <c r="B9" s="64">
        <v>0</v>
      </c>
      <c r="C9" s="37">
        <v>0</v>
      </c>
      <c r="D9" s="37">
        <v>1</v>
      </c>
      <c r="E9" s="37">
        <v>0</v>
      </c>
      <c r="F9" s="58">
        <f t="shared" si="130"/>
        <v>1</v>
      </c>
      <c r="G9" s="64">
        <v>0</v>
      </c>
      <c r="H9" s="37">
        <v>0</v>
      </c>
      <c r="I9" s="37">
        <v>0</v>
      </c>
      <c r="J9" s="37">
        <v>1</v>
      </c>
      <c r="K9" s="58">
        <f t="shared" si="131"/>
        <v>1</v>
      </c>
      <c r="L9" s="64">
        <v>0</v>
      </c>
      <c r="M9" s="37">
        <v>1</v>
      </c>
      <c r="N9" s="37">
        <v>0</v>
      </c>
      <c r="O9" s="58">
        <f t="shared" si="132"/>
        <v>1</v>
      </c>
      <c r="P9" s="64">
        <v>0</v>
      </c>
      <c r="Q9" s="37">
        <v>1</v>
      </c>
      <c r="R9" s="37">
        <v>0</v>
      </c>
      <c r="S9" s="37">
        <v>0</v>
      </c>
      <c r="T9" s="58">
        <f t="shared" si="133"/>
        <v>1</v>
      </c>
      <c r="U9" s="64">
        <v>0</v>
      </c>
      <c r="V9" s="37">
        <v>1</v>
      </c>
      <c r="W9" s="37">
        <v>0</v>
      </c>
      <c r="X9" s="58">
        <f t="shared" si="134"/>
        <v>1</v>
      </c>
      <c r="Y9" s="64">
        <v>0</v>
      </c>
      <c r="Z9" s="37">
        <v>0</v>
      </c>
      <c r="AA9" s="37">
        <v>0</v>
      </c>
      <c r="AB9" s="37">
        <v>0</v>
      </c>
      <c r="AC9" s="58">
        <f t="shared" si="135"/>
        <v>0</v>
      </c>
      <c r="AD9" s="64">
        <v>0</v>
      </c>
      <c r="AE9" s="37">
        <v>0</v>
      </c>
      <c r="AF9" s="37">
        <v>0</v>
      </c>
      <c r="AG9" s="58">
        <f t="shared" si="136"/>
        <v>0</v>
      </c>
      <c r="AH9" s="64">
        <v>0</v>
      </c>
      <c r="AI9" s="37">
        <v>0</v>
      </c>
      <c r="AJ9" s="37">
        <v>0</v>
      </c>
      <c r="AK9" s="37">
        <v>1</v>
      </c>
      <c r="AL9" s="58">
        <f t="shared" si="137"/>
        <v>1</v>
      </c>
      <c r="AM9" s="64">
        <v>0</v>
      </c>
      <c r="AN9" s="37">
        <v>0</v>
      </c>
      <c r="AO9" s="37">
        <v>0</v>
      </c>
      <c r="AP9" s="37">
        <v>1</v>
      </c>
      <c r="AQ9" s="58">
        <f t="shared" si="139"/>
        <v>1</v>
      </c>
      <c r="AR9" s="60">
        <f t="shared" si="138"/>
        <v>7</v>
      </c>
    </row>
    <row r="10" ht="15">
      <c r="A10" s="36" t="s">
        <v>25</v>
      </c>
      <c r="B10" s="64">
        <v>0</v>
      </c>
      <c r="C10" s="37">
        <v>0</v>
      </c>
      <c r="D10" s="37">
        <v>0</v>
      </c>
      <c r="E10" s="37">
        <v>0</v>
      </c>
      <c r="F10" s="58">
        <f t="shared" ref="F10:F13" si="140">SUM(B10,C10,D10,E10)</f>
        <v>0</v>
      </c>
      <c r="G10" s="64">
        <v>0</v>
      </c>
      <c r="H10" s="67">
        <v>0</v>
      </c>
      <c r="I10" s="37">
        <v>0</v>
      </c>
      <c r="J10" s="37">
        <v>0</v>
      </c>
      <c r="K10" s="58">
        <f t="shared" ref="K10:K13" si="141">SUM(G10,H10,I10,J10)</f>
        <v>0</v>
      </c>
      <c r="L10" s="64">
        <v>0</v>
      </c>
      <c r="M10" s="67">
        <v>0</v>
      </c>
      <c r="N10" s="37">
        <v>0</v>
      </c>
      <c r="O10" s="36">
        <v>0</v>
      </c>
      <c r="P10" s="64">
        <v>0</v>
      </c>
      <c r="Q10" s="67">
        <v>0</v>
      </c>
      <c r="R10" s="37">
        <v>0</v>
      </c>
      <c r="S10" s="37">
        <v>0</v>
      </c>
      <c r="T10" s="58">
        <f t="shared" ref="T10:T13" si="142">SUM(P10,Q10,R10,S10)</f>
        <v>0</v>
      </c>
      <c r="U10" s="64">
        <v>0</v>
      </c>
      <c r="V10" s="67">
        <v>0</v>
      </c>
      <c r="W10" s="37">
        <v>0</v>
      </c>
      <c r="X10" s="36">
        <v>0</v>
      </c>
      <c r="Y10" s="64">
        <v>0</v>
      </c>
      <c r="Z10" s="67">
        <v>0</v>
      </c>
      <c r="AA10" s="37">
        <v>0</v>
      </c>
      <c r="AB10" s="37">
        <v>0</v>
      </c>
      <c r="AC10" s="58">
        <f t="shared" ref="AC10:AC13" si="143">SUM(Y10,Z10,AA10,AB10)</f>
        <v>0</v>
      </c>
      <c r="AD10" s="64">
        <v>0</v>
      </c>
      <c r="AE10" s="37">
        <v>0</v>
      </c>
      <c r="AF10" s="37">
        <v>0</v>
      </c>
      <c r="AG10" s="58">
        <f t="shared" ref="AG10:AG13" si="144">SUM(AD10,AE10,AF10)</f>
        <v>0</v>
      </c>
      <c r="AH10" s="64">
        <v>0</v>
      </c>
      <c r="AI10" s="37">
        <v>0</v>
      </c>
      <c r="AJ10" s="37">
        <v>0</v>
      </c>
      <c r="AK10" s="37">
        <v>0</v>
      </c>
      <c r="AL10" s="58">
        <f t="shared" ref="AL10:AL13" si="145">SUM(AH10,AI10,AJ10,AK10)</f>
        <v>0</v>
      </c>
      <c r="AM10" s="64">
        <v>0</v>
      </c>
      <c r="AN10" s="37">
        <v>0</v>
      </c>
      <c r="AO10" s="37">
        <v>0</v>
      </c>
      <c r="AP10" s="37">
        <v>0</v>
      </c>
      <c r="AQ10" s="58">
        <f t="shared" ref="AQ10:AQ13" si="146">SUM(AM10,AN10,AO10,AP10)</f>
        <v>0</v>
      </c>
      <c r="AR10" s="60">
        <f t="shared" ref="AR10:AR13" si="147">SUM(F10,K10,O10,T10,X10,AC10,AG10,AL10,AQ10)</f>
        <v>0</v>
      </c>
    </row>
    <row r="11" ht="15">
      <c r="A11" s="36" t="s">
        <v>26</v>
      </c>
      <c r="B11" s="64">
        <v>0</v>
      </c>
      <c r="C11" s="37">
        <v>0</v>
      </c>
      <c r="D11" s="37">
        <v>0</v>
      </c>
      <c r="E11" s="37">
        <v>0</v>
      </c>
      <c r="F11" s="58">
        <f t="shared" si="140"/>
        <v>0</v>
      </c>
      <c r="G11" s="64">
        <v>0</v>
      </c>
      <c r="H11" s="37">
        <v>0</v>
      </c>
      <c r="I11" s="67">
        <v>0</v>
      </c>
      <c r="J11" s="37">
        <v>0</v>
      </c>
      <c r="K11" s="58">
        <f t="shared" si="141"/>
        <v>0</v>
      </c>
      <c r="L11" s="64">
        <v>0</v>
      </c>
      <c r="M11" s="37">
        <v>0</v>
      </c>
      <c r="N11" s="67">
        <v>0</v>
      </c>
      <c r="O11" s="37">
        <v>0</v>
      </c>
      <c r="P11" s="64">
        <v>0</v>
      </c>
      <c r="Q11" s="66">
        <v>0</v>
      </c>
      <c r="R11" s="67">
        <v>0</v>
      </c>
      <c r="S11" s="37">
        <v>0</v>
      </c>
      <c r="T11" s="58">
        <f t="shared" si="142"/>
        <v>0</v>
      </c>
      <c r="U11" s="64">
        <v>0</v>
      </c>
      <c r="V11" s="37">
        <v>0</v>
      </c>
      <c r="W11" s="67">
        <v>0</v>
      </c>
      <c r="X11" s="37">
        <v>0</v>
      </c>
      <c r="Y11" s="64">
        <v>0</v>
      </c>
      <c r="Z11" s="37">
        <v>0</v>
      </c>
      <c r="AA11" s="67">
        <v>0</v>
      </c>
      <c r="AB11" s="37">
        <v>0</v>
      </c>
      <c r="AC11" s="58">
        <f t="shared" si="143"/>
        <v>0</v>
      </c>
      <c r="AD11" s="68">
        <v>0</v>
      </c>
      <c r="AE11" s="37">
        <v>0</v>
      </c>
      <c r="AF11" s="37">
        <v>0</v>
      </c>
      <c r="AG11" s="58">
        <f t="shared" si="144"/>
        <v>0</v>
      </c>
      <c r="AH11" s="64">
        <v>0</v>
      </c>
      <c r="AI11" s="37">
        <v>0</v>
      </c>
      <c r="AJ11" s="37">
        <v>0</v>
      </c>
      <c r="AK11" s="37">
        <v>0</v>
      </c>
      <c r="AL11" s="58">
        <f t="shared" si="145"/>
        <v>0</v>
      </c>
      <c r="AM11" s="64">
        <v>0</v>
      </c>
      <c r="AN11" s="37">
        <v>0</v>
      </c>
      <c r="AO11" s="37">
        <v>0</v>
      </c>
      <c r="AP11" s="66">
        <v>0</v>
      </c>
      <c r="AQ11" s="58">
        <f t="shared" si="146"/>
        <v>0</v>
      </c>
      <c r="AR11" s="60">
        <f t="shared" si="147"/>
        <v>0</v>
      </c>
    </row>
    <row r="12" ht="16.5">
      <c r="A12" s="61" t="s">
        <v>27</v>
      </c>
      <c r="B12" s="64">
        <v>0</v>
      </c>
      <c r="C12" s="37">
        <v>0</v>
      </c>
      <c r="D12" s="37">
        <v>0</v>
      </c>
      <c r="E12" s="37">
        <v>0</v>
      </c>
      <c r="F12" s="58">
        <f t="shared" si="140"/>
        <v>0</v>
      </c>
      <c r="G12" s="64">
        <v>0</v>
      </c>
      <c r="H12" s="67">
        <v>0</v>
      </c>
      <c r="I12" s="37">
        <v>0</v>
      </c>
      <c r="J12" s="37">
        <v>0</v>
      </c>
      <c r="K12" s="58">
        <f t="shared" si="141"/>
        <v>0</v>
      </c>
      <c r="L12" s="64">
        <v>0</v>
      </c>
      <c r="M12" s="67">
        <v>0</v>
      </c>
      <c r="N12" s="37">
        <v>0</v>
      </c>
      <c r="O12" s="37">
        <v>0</v>
      </c>
      <c r="P12" s="64">
        <v>0</v>
      </c>
      <c r="Q12" s="67">
        <v>0</v>
      </c>
      <c r="R12" s="37">
        <v>0</v>
      </c>
      <c r="S12" s="37">
        <v>0</v>
      </c>
      <c r="T12" s="58">
        <f t="shared" si="142"/>
        <v>0</v>
      </c>
      <c r="U12" s="64">
        <v>0</v>
      </c>
      <c r="V12" s="67">
        <v>0</v>
      </c>
      <c r="W12" s="37">
        <v>0</v>
      </c>
      <c r="X12" s="37">
        <v>0</v>
      </c>
      <c r="Y12" s="64">
        <v>0</v>
      </c>
      <c r="Z12" s="67">
        <v>0</v>
      </c>
      <c r="AA12" s="37">
        <v>0</v>
      </c>
      <c r="AB12" s="37">
        <v>0</v>
      </c>
      <c r="AC12" s="58">
        <f t="shared" si="143"/>
        <v>0</v>
      </c>
      <c r="AD12" s="64">
        <v>0</v>
      </c>
      <c r="AE12" s="37">
        <v>0</v>
      </c>
      <c r="AF12" s="37">
        <v>0</v>
      </c>
      <c r="AG12" s="58">
        <f t="shared" si="144"/>
        <v>0</v>
      </c>
      <c r="AH12" s="64">
        <v>0</v>
      </c>
      <c r="AI12" s="37">
        <v>0</v>
      </c>
      <c r="AJ12" s="37">
        <v>0</v>
      </c>
      <c r="AK12" s="37">
        <v>0</v>
      </c>
      <c r="AL12" s="58">
        <f t="shared" si="145"/>
        <v>0</v>
      </c>
      <c r="AM12" s="64">
        <v>0</v>
      </c>
      <c r="AN12" s="37">
        <v>0</v>
      </c>
      <c r="AO12" s="37">
        <v>0</v>
      </c>
      <c r="AP12" s="37">
        <v>0</v>
      </c>
      <c r="AQ12" s="58">
        <f t="shared" si="146"/>
        <v>0</v>
      </c>
      <c r="AR12" s="60">
        <f t="shared" si="147"/>
        <v>0</v>
      </c>
    </row>
    <row r="13" ht="15">
      <c r="A13" s="36" t="s">
        <v>28</v>
      </c>
      <c r="B13" s="64">
        <v>0</v>
      </c>
      <c r="C13" s="37">
        <v>0</v>
      </c>
      <c r="D13" s="37">
        <v>0</v>
      </c>
      <c r="E13" s="37">
        <v>0</v>
      </c>
      <c r="F13" s="58">
        <f t="shared" si="140"/>
        <v>0</v>
      </c>
      <c r="G13" s="64">
        <v>0</v>
      </c>
      <c r="H13" s="37">
        <v>0</v>
      </c>
      <c r="I13" s="37">
        <v>0</v>
      </c>
      <c r="J13" s="37">
        <v>0</v>
      </c>
      <c r="K13" s="58">
        <f t="shared" si="141"/>
        <v>0</v>
      </c>
      <c r="L13" s="64">
        <v>0</v>
      </c>
      <c r="M13" s="37">
        <v>0</v>
      </c>
      <c r="N13" s="37">
        <v>0</v>
      </c>
      <c r="O13" s="37">
        <v>0</v>
      </c>
      <c r="P13" s="64">
        <v>0</v>
      </c>
      <c r="Q13" s="37">
        <v>0</v>
      </c>
      <c r="R13" s="37">
        <v>0</v>
      </c>
      <c r="S13" s="37">
        <v>0</v>
      </c>
      <c r="T13" s="58">
        <f t="shared" si="142"/>
        <v>0</v>
      </c>
      <c r="U13" s="64">
        <v>0</v>
      </c>
      <c r="V13" s="37">
        <v>0</v>
      </c>
      <c r="W13" s="37">
        <v>0</v>
      </c>
      <c r="X13" s="37">
        <v>0</v>
      </c>
      <c r="Y13" s="64">
        <v>0</v>
      </c>
      <c r="Z13" s="37">
        <v>0</v>
      </c>
      <c r="AA13" s="37">
        <v>0</v>
      </c>
      <c r="AB13" s="37">
        <v>0</v>
      </c>
      <c r="AC13" s="58">
        <f t="shared" si="143"/>
        <v>0</v>
      </c>
      <c r="AD13" s="64">
        <v>0</v>
      </c>
      <c r="AE13" s="37">
        <v>0</v>
      </c>
      <c r="AF13" s="37">
        <v>0</v>
      </c>
      <c r="AG13" s="58">
        <f t="shared" si="144"/>
        <v>0</v>
      </c>
      <c r="AH13" s="64">
        <v>0</v>
      </c>
      <c r="AI13" s="37">
        <v>0</v>
      </c>
      <c r="AJ13" s="37">
        <v>0</v>
      </c>
      <c r="AK13" s="37">
        <v>0</v>
      </c>
      <c r="AL13" s="58">
        <f t="shared" si="145"/>
        <v>0</v>
      </c>
      <c r="AM13" s="64">
        <v>0</v>
      </c>
      <c r="AN13" s="37">
        <v>0</v>
      </c>
      <c r="AO13" s="37">
        <v>0</v>
      </c>
      <c r="AP13" s="37">
        <v>0</v>
      </c>
      <c r="AQ13" s="58">
        <f t="shared" si="146"/>
        <v>0</v>
      </c>
      <c r="AR13" s="60">
        <f t="shared" si="14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0.59999389629810485"/>
    <outlinePr applyStyles="0" summaryBelow="1" summaryRight="1" showOutlineSymbols="1"/>
    <pageSetUpPr autoPageBreaks="1" fitToPage="0"/>
  </sheetPr>
  <sheetViews>
    <sheetView topLeftCell="X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>
        <v>0</v>
      </c>
      <c r="C5" s="36">
        <v>1</v>
      </c>
      <c r="D5" s="36">
        <v>1</v>
      </c>
      <c r="E5" s="36">
        <v>0</v>
      </c>
      <c r="F5" s="58">
        <f t="shared" ref="F5:F9" si="148">SUM(B5,C5,D5,E5)</f>
        <v>2</v>
      </c>
      <c r="G5" s="57">
        <v>0</v>
      </c>
      <c r="H5" s="36">
        <v>1</v>
      </c>
      <c r="I5" s="36">
        <v>0</v>
      </c>
      <c r="J5" s="36">
        <v>0</v>
      </c>
      <c r="K5" s="58">
        <f t="shared" ref="K5:K9" si="149">SUM(G5,H5,I5,J5)</f>
        <v>1</v>
      </c>
      <c r="L5" s="57">
        <v>0</v>
      </c>
      <c r="M5" s="36">
        <v>0</v>
      </c>
      <c r="N5" s="36">
        <v>0</v>
      </c>
      <c r="O5" s="58">
        <f t="shared" ref="O5:O9" si="150">SUM(L5,M5,N5)</f>
        <v>0</v>
      </c>
      <c r="P5" s="57">
        <v>1</v>
      </c>
      <c r="Q5" s="36">
        <v>1</v>
      </c>
      <c r="R5" s="36">
        <v>0</v>
      </c>
      <c r="S5" s="36">
        <v>1</v>
      </c>
      <c r="T5" s="58">
        <f t="shared" ref="T5:T9" si="151">SUM(P5,Q5,R5,S5)</f>
        <v>3</v>
      </c>
      <c r="U5" s="57">
        <v>0</v>
      </c>
      <c r="V5" s="36">
        <v>0</v>
      </c>
      <c r="W5" s="36">
        <v>0</v>
      </c>
      <c r="X5" s="58">
        <f t="shared" ref="X5:X9" si="152">SUM(U5,V5,W5)</f>
        <v>0</v>
      </c>
      <c r="Y5" s="57">
        <v>0</v>
      </c>
      <c r="Z5" s="36">
        <v>0</v>
      </c>
      <c r="AA5" s="36">
        <v>1</v>
      </c>
      <c r="AB5" s="36">
        <v>1</v>
      </c>
      <c r="AC5" s="58">
        <f t="shared" ref="AC5:AC9" si="153">SUM(Y5,Z5,AA5,AB5)</f>
        <v>2</v>
      </c>
      <c r="AD5" s="57">
        <v>1</v>
      </c>
      <c r="AE5" s="36">
        <v>0</v>
      </c>
      <c r="AF5" s="36">
        <v>1</v>
      </c>
      <c r="AG5" s="58">
        <f t="shared" ref="AG5:AG9" si="154">SUM(AD5,AE5,AF5)</f>
        <v>2</v>
      </c>
      <c r="AH5" s="57">
        <v>0</v>
      </c>
      <c r="AI5" s="36">
        <v>0</v>
      </c>
      <c r="AJ5" s="36">
        <v>1</v>
      </c>
      <c r="AK5" s="63">
        <v>0</v>
      </c>
      <c r="AL5" s="58">
        <f t="shared" ref="AL5:AL9" si="155">SUM(AH5,AI5,AJ5,AK5)</f>
        <v>1</v>
      </c>
      <c r="AM5" s="57">
        <v>0</v>
      </c>
      <c r="AN5" s="36">
        <v>1</v>
      </c>
      <c r="AO5" s="36">
        <v>0</v>
      </c>
      <c r="AP5" s="63">
        <v>1</v>
      </c>
      <c r="AQ5" s="58">
        <f>SUM(AL5:AP5)</f>
        <v>3</v>
      </c>
      <c r="AR5" s="60">
        <f t="shared" ref="AR5:AR9" si="156">SUM(F5,K5,O5,T5,X5,AC5,AG5,AL5,AQ5)</f>
        <v>14</v>
      </c>
    </row>
    <row r="6" ht="15">
      <c r="A6" s="36" t="s">
        <v>22</v>
      </c>
      <c r="B6" s="64">
        <v>0</v>
      </c>
      <c r="C6" s="37">
        <v>0</v>
      </c>
      <c r="D6" s="37">
        <v>1</v>
      </c>
      <c r="E6" s="37">
        <v>0</v>
      </c>
      <c r="F6" s="58">
        <f t="shared" si="148"/>
        <v>1</v>
      </c>
      <c r="G6" s="64">
        <v>1</v>
      </c>
      <c r="H6" s="37">
        <v>0</v>
      </c>
      <c r="I6" s="37">
        <v>0</v>
      </c>
      <c r="J6" s="37">
        <v>1</v>
      </c>
      <c r="K6" s="58">
        <f t="shared" si="149"/>
        <v>2</v>
      </c>
      <c r="L6" s="64">
        <v>0</v>
      </c>
      <c r="M6" s="37">
        <v>0</v>
      </c>
      <c r="N6" s="37">
        <v>0</v>
      </c>
      <c r="O6" s="58">
        <f t="shared" si="150"/>
        <v>0</v>
      </c>
      <c r="P6" s="64">
        <v>1</v>
      </c>
      <c r="Q6" s="37">
        <v>0</v>
      </c>
      <c r="R6" s="37">
        <v>0</v>
      </c>
      <c r="S6" s="37">
        <v>0</v>
      </c>
      <c r="T6" s="58">
        <f t="shared" si="151"/>
        <v>1</v>
      </c>
      <c r="U6" s="64">
        <v>0</v>
      </c>
      <c r="V6" s="37">
        <v>0</v>
      </c>
      <c r="W6" s="37">
        <v>0</v>
      </c>
      <c r="X6" s="58">
        <f t="shared" si="152"/>
        <v>0</v>
      </c>
      <c r="Y6" s="64">
        <v>0</v>
      </c>
      <c r="Z6" s="37">
        <v>0</v>
      </c>
      <c r="AA6" s="37">
        <v>0</v>
      </c>
      <c r="AB6" s="37">
        <v>1</v>
      </c>
      <c r="AC6" s="58">
        <f t="shared" si="153"/>
        <v>1</v>
      </c>
      <c r="AD6" s="64">
        <v>0</v>
      </c>
      <c r="AE6" s="37">
        <v>0</v>
      </c>
      <c r="AF6" s="37">
        <v>1</v>
      </c>
      <c r="AG6" s="58">
        <f t="shared" si="154"/>
        <v>1</v>
      </c>
      <c r="AH6" s="64">
        <v>0</v>
      </c>
      <c r="AI6" s="37">
        <v>1</v>
      </c>
      <c r="AJ6" s="37">
        <v>0</v>
      </c>
      <c r="AK6" s="37">
        <v>0</v>
      </c>
      <c r="AL6" s="58">
        <f t="shared" si="155"/>
        <v>1</v>
      </c>
      <c r="AM6" s="64">
        <v>0</v>
      </c>
      <c r="AN6" s="66">
        <v>1</v>
      </c>
      <c r="AO6" s="37">
        <v>1</v>
      </c>
      <c r="AP6" s="37">
        <v>0</v>
      </c>
      <c r="AQ6" s="58">
        <f t="shared" ref="AQ6:AQ9" si="157">SUM(AM6,AN6,AO6,AP6)</f>
        <v>2</v>
      </c>
      <c r="AR6" s="60">
        <f t="shared" si="156"/>
        <v>9</v>
      </c>
    </row>
    <row r="7" ht="15">
      <c r="A7" s="36" t="s">
        <v>37</v>
      </c>
      <c r="B7" s="64">
        <v>0</v>
      </c>
      <c r="C7" s="37">
        <v>0</v>
      </c>
      <c r="D7" s="37">
        <v>0</v>
      </c>
      <c r="E7" s="37">
        <v>0</v>
      </c>
      <c r="F7" s="58">
        <f t="shared" si="148"/>
        <v>0</v>
      </c>
      <c r="G7" s="64">
        <v>0</v>
      </c>
      <c r="H7" s="37">
        <v>0</v>
      </c>
      <c r="I7" s="37">
        <v>0</v>
      </c>
      <c r="J7" s="37">
        <v>0</v>
      </c>
      <c r="K7" s="58">
        <f t="shared" si="149"/>
        <v>0</v>
      </c>
      <c r="L7" s="64">
        <v>0</v>
      </c>
      <c r="M7" s="37">
        <v>0</v>
      </c>
      <c r="N7" s="37">
        <v>0</v>
      </c>
      <c r="O7" s="58">
        <f t="shared" si="150"/>
        <v>0</v>
      </c>
      <c r="P7" s="64">
        <v>0</v>
      </c>
      <c r="Q7" s="37">
        <v>0</v>
      </c>
      <c r="R7" s="37">
        <v>1</v>
      </c>
      <c r="S7" s="37">
        <v>0</v>
      </c>
      <c r="T7" s="58">
        <f t="shared" si="151"/>
        <v>1</v>
      </c>
      <c r="U7" s="64">
        <v>0</v>
      </c>
      <c r="V7" s="37">
        <v>0</v>
      </c>
      <c r="W7" s="37">
        <v>0</v>
      </c>
      <c r="X7" s="58">
        <f t="shared" si="152"/>
        <v>0</v>
      </c>
      <c r="Y7" s="64">
        <v>0</v>
      </c>
      <c r="Z7" s="37">
        <v>0</v>
      </c>
      <c r="AA7" s="37">
        <v>0</v>
      </c>
      <c r="AB7" s="37">
        <v>1</v>
      </c>
      <c r="AC7" s="58">
        <f t="shared" si="153"/>
        <v>1</v>
      </c>
      <c r="AD7" s="64">
        <v>0</v>
      </c>
      <c r="AE7" s="37">
        <v>0</v>
      </c>
      <c r="AF7" s="37">
        <v>0</v>
      </c>
      <c r="AG7" s="58">
        <f t="shared" si="154"/>
        <v>0</v>
      </c>
      <c r="AH7" s="64">
        <v>0</v>
      </c>
      <c r="AI7" s="37">
        <v>0</v>
      </c>
      <c r="AJ7" s="37">
        <v>1</v>
      </c>
      <c r="AK7" s="37">
        <v>0</v>
      </c>
      <c r="AL7" s="58">
        <f t="shared" si="155"/>
        <v>1</v>
      </c>
      <c r="AM7" s="64">
        <v>1</v>
      </c>
      <c r="AN7" s="66">
        <v>0</v>
      </c>
      <c r="AO7" s="37">
        <v>0</v>
      </c>
      <c r="AP7" s="37">
        <v>0</v>
      </c>
      <c r="AQ7" s="58">
        <f t="shared" si="157"/>
        <v>1</v>
      </c>
      <c r="AR7" s="60">
        <f t="shared" si="156"/>
        <v>4</v>
      </c>
    </row>
    <row r="8" ht="15">
      <c r="A8" s="36" t="s">
        <v>23</v>
      </c>
      <c r="B8" s="64">
        <v>0</v>
      </c>
      <c r="C8" s="37">
        <v>1</v>
      </c>
      <c r="D8" s="37">
        <v>0</v>
      </c>
      <c r="E8" s="37">
        <v>1</v>
      </c>
      <c r="F8" s="58">
        <f t="shared" si="148"/>
        <v>2</v>
      </c>
      <c r="G8" s="64">
        <v>0</v>
      </c>
      <c r="H8" s="37">
        <v>0</v>
      </c>
      <c r="I8" s="37">
        <v>0</v>
      </c>
      <c r="J8" s="37">
        <v>1</v>
      </c>
      <c r="K8" s="58">
        <f t="shared" si="149"/>
        <v>1</v>
      </c>
      <c r="L8" s="64">
        <v>0</v>
      </c>
      <c r="M8" s="37">
        <v>1</v>
      </c>
      <c r="N8" s="37">
        <v>0</v>
      </c>
      <c r="O8" s="58">
        <f t="shared" si="150"/>
        <v>1</v>
      </c>
      <c r="P8" s="64">
        <v>0</v>
      </c>
      <c r="Q8" s="37">
        <v>0</v>
      </c>
      <c r="R8" s="37">
        <v>1</v>
      </c>
      <c r="S8" s="37">
        <v>1</v>
      </c>
      <c r="T8" s="58">
        <f t="shared" si="151"/>
        <v>2</v>
      </c>
      <c r="U8" s="64">
        <v>0</v>
      </c>
      <c r="V8" s="37">
        <v>1</v>
      </c>
      <c r="W8" s="37">
        <v>0</v>
      </c>
      <c r="X8" s="58">
        <f t="shared" si="152"/>
        <v>1</v>
      </c>
      <c r="Y8" s="64">
        <v>0</v>
      </c>
      <c r="Z8" s="37">
        <v>1</v>
      </c>
      <c r="AA8" s="37">
        <v>0</v>
      </c>
      <c r="AB8" s="37">
        <v>1</v>
      </c>
      <c r="AC8" s="58">
        <f t="shared" si="153"/>
        <v>2</v>
      </c>
      <c r="AD8" s="64">
        <v>0</v>
      </c>
      <c r="AE8" s="37">
        <v>0</v>
      </c>
      <c r="AF8" s="37">
        <v>1</v>
      </c>
      <c r="AG8" s="58">
        <f t="shared" si="154"/>
        <v>1</v>
      </c>
      <c r="AH8" s="64">
        <v>0</v>
      </c>
      <c r="AI8" s="37">
        <v>1</v>
      </c>
      <c r="AJ8" s="37">
        <v>0</v>
      </c>
      <c r="AK8" s="66">
        <v>1</v>
      </c>
      <c r="AL8" s="58">
        <f t="shared" si="155"/>
        <v>2</v>
      </c>
      <c r="AM8" s="64">
        <v>0</v>
      </c>
      <c r="AN8" s="37">
        <v>0</v>
      </c>
      <c r="AO8" s="66">
        <v>0</v>
      </c>
      <c r="AP8" s="37">
        <v>0</v>
      </c>
      <c r="AQ8" s="58">
        <f t="shared" si="157"/>
        <v>0</v>
      </c>
      <c r="AR8" s="60">
        <f t="shared" si="156"/>
        <v>12</v>
      </c>
    </row>
    <row r="9" ht="15">
      <c r="A9" s="36" t="s">
        <v>24</v>
      </c>
      <c r="B9" s="64">
        <v>0</v>
      </c>
      <c r="C9" s="37">
        <v>0</v>
      </c>
      <c r="D9" s="37">
        <v>1</v>
      </c>
      <c r="E9" s="37">
        <v>0</v>
      </c>
      <c r="F9" s="58">
        <f t="shared" si="148"/>
        <v>1</v>
      </c>
      <c r="G9" s="64">
        <v>0</v>
      </c>
      <c r="H9" s="37">
        <v>0</v>
      </c>
      <c r="I9" s="37">
        <v>0</v>
      </c>
      <c r="J9" s="37">
        <v>1</v>
      </c>
      <c r="K9" s="58">
        <f t="shared" si="149"/>
        <v>1</v>
      </c>
      <c r="L9" s="64">
        <v>0</v>
      </c>
      <c r="M9" s="37">
        <v>1</v>
      </c>
      <c r="N9" s="37">
        <v>0</v>
      </c>
      <c r="O9" s="58">
        <f t="shared" si="150"/>
        <v>1</v>
      </c>
      <c r="P9" s="64">
        <v>0</v>
      </c>
      <c r="Q9" s="37">
        <v>1</v>
      </c>
      <c r="R9" s="37">
        <v>0</v>
      </c>
      <c r="S9" s="37">
        <v>0</v>
      </c>
      <c r="T9" s="58">
        <f t="shared" si="151"/>
        <v>1</v>
      </c>
      <c r="U9" s="64">
        <v>0</v>
      </c>
      <c r="V9" s="37">
        <v>1</v>
      </c>
      <c r="W9" s="37">
        <v>0</v>
      </c>
      <c r="X9" s="58">
        <f t="shared" si="152"/>
        <v>1</v>
      </c>
      <c r="Y9" s="64">
        <v>0</v>
      </c>
      <c r="Z9" s="37">
        <v>0</v>
      </c>
      <c r="AA9" s="37">
        <v>0</v>
      </c>
      <c r="AB9" s="37">
        <v>0</v>
      </c>
      <c r="AC9" s="58">
        <f t="shared" si="153"/>
        <v>0</v>
      </c>
      <c r="AD9" s="64">
        <v>0</v>
      </c>
      <c r="AE9" s="37">
        <v>0</v>
      </c>
      <c r="AF9" s="37">
        <v>0</v>
      </c>
      <c r="AG9" s="58">
        <f t="shared" si="154"/>
        <v>0</v>
      </c>
      <c r="AH9" s="64">
        <v>0</v>
      </c>
      <c r="AI9" s="37">
        <v>0</v>
      </c>
      <c r="AJ9" s="37">
        <v>0</v>
      </c>
      <c r="AK9" s="37">
        <v>1</v>
      </c>
      <c r="AL9" s="58">
        <f t="shared" si="155"/>
        <v>1</v>
      </c>
      <c r="AM9" s="64">
        <v>0</v>
      </c>
      <c r="AN9" s="37">
        <v>0</v>
      </c>
      <c r="AO9" s="37">
        <v>0</v>
      </c>
      <c r="AP9" s="37">
        <v>1</v>
      </c>
      <c r="AQ9" s="58">
        <f t="shared" si="157"/>
        <v>1</v>
      </c>
      <c r="AR9" s="60">
        <f t="shared" si="156"/>
        <v>7</v>
      </c>
    </row>
    <row r="10" ht="15">
      <c r="A10" s="36" t="s">
        <v>25</v>
      </c>
      <c r="B10" s="64">
        <v>0</v>
      </c>
      <c r="C10" s="37">
        <v>0</v>
      </c>
      <c r="D10" s="37">
        <v>0</v>
      </c>
      <c r="E10" s="37">
        <v>0</v>
      </c>
      <c r="F10" s="58">
        <f t="shared" ref="F10:F13" si="158">SUM(B10,C10,D10,E10)</f>
        <v>0</v>
      </c>
      <c r="G10" s="64">
        <v>0</v>
      </c>
      <c r="H10" s="37">
        <v>0</v>
      </c>
      <c r="I10" s="37">
        <v>0</v>
      </c>
      <c r="J10" s="37">
        <v>0</v>
      </c>
      <c r="K10" s="58">
        <f t="shared" ref="K10:K13" si="159">SUM(G10,H10,I10,J10)</f>
        <v>0</v>
      </c>
      <c r="L10" s="64">
        <v>0</v>
      </c>
      <c r="M10" s="37">
        <v>0</v>
      </c>
      <c r="N10" s="37">
        <v>0</v>
      </c>
      <c r="O10" s="58">
        <f t="shared" ref="O10:O13" si="160">SUM(L10,M10,N10)</f>
        <v>0</v>
      </c>
      <c r="P10" s="64">
        <v>0</v>
      </c>
      <c r="Q10" s="37">
        <v>0</v>
      </c>
      <c r="R10" s="37">
        <v>0</v>
      </c>
      <c r="S10" s="37">
        <v>0</v>
      </c>
      <c r="T10" s="58">
        <f t="shared" ref="T10:T13" si="161">SUM(P10,Q10,R10,S10)</f>
        <v>0</v>
      </c>
      <c r="U10" s="64">
        <v>0</v>
      </c>
      <c r="V10" s="37">
        <v>0</v>
      </c>
      <c r="W10" s="37">
        <v>0</v>
      </c>
      <c r="X10" s="58">
        <f t="shared" ref="X10:X13" si="162">SUM(U10,V10,W10)</f>
        <v>0</v>
      </c>
      <c r="Y10" s="64">
        <v>0</v>
      </c>
      <c r="Z10" s="37">
        <v>0</v>
      </c>
      <c r="AA10" s="37">
        <v>0</v>
      </c>
      <c r="AB10" s="37">
        <v>0</v>
      </c>
      <c r="AC10" s="58">
        <f t="shared" ref="AC10:AC13" si="163">SUM(Y10,Z10,AA10,AB10)</f>
        <v>0</v>
      </c>
      <c r="AD10" s="64">
        <v>0</v>
      </c>
      <c r="AE10" s="37">
        <v>0</v>
      </c>
      <c r="AF10" s="37">
        <v>0</v>
      </c>
      <c r="AG10" s="58">
        <f t="shared" ref="AG10:AG13" si="164">SUM(AD10,AE10,AF10)</f>
        <v>0</v>
      </c>
      <c r="AH10" s="64">
        <v>0</v>
      </c>
      <c r="AI10" s="37">
        <v>0</v>
      </c>
      <c r="AJ10" s="37">
        <v>0</v>
      </c>
      <c r="AK10" s="37">
        <v>0</v>
      </c>
      <c r="AL10" s="58">
        <f t="shared" ref="AL10:AL13" si="165">SUM(AH10,AI10,AJ10,AK10)</f>
        <v>0</v>
      </c>
      <c r="AM10" s="64">
        <v>0</v>
      </c>
      <c r="AN10" s="37">
        <v>0</v>
      </c>
      <c r="AO10" s="37">
        <v>0</v>
      </c>
      <c r="AP10" s="37">
        <v>0</v>
      </c>
      <c r="AQ10" s="58">
        <f t="shared" ref="AQ10:AQ13" si="166">SUM(AM10,AN10,AO10,AP10)</f>
        <v>0</v>
      </c>
      <c r="AR10" s="60">
        <f t="shared" ref="AR10:AR13" si="167">SUM(F10,K10,O10,T10,X10,AC10,AG10,AL10,AQ10)</f>
        <v>0</v>
      </c>
    </row>
    <row r="11" ht="15">
      <c r="A11" s="36" t="s">
        <v>26</v>
      </c>
      <c r="B11" s="64">
        <v>0</v>
      </c>
      <c r="C11" s="37">
        <v>0</v>
      </c>
      <c r="D11" s="37">
        <v>0</v>
      </c>
      <c r="E11" s="37">
        <v>0</v>
      </c>
      <c r="F11" s="58">
        <f t="shared" si="158"/>
        <v>0</v>
      </c>
      <c r="G11" s="64">
        <v>0</v>
      </c>
      <c r="H11" s="37">
        <v>0</v>
      </c>
      <c r="I11" s="37">
        <v>0</v>
      </c>
      <c r="J11" s="37">
        <v>0</v>
      </c>
      <c r="K11" s="58">
        <f t="shared" si="159"/>
        <v>0</v>
      </c>
      <c r="L11" s="64">
        <v>0</v>
      </c>
      <c r="M11" s="37">
        <v>0</v>
      </c>
      <c r="N11" s="37">
        <v>0</v>
      </c>
      <c r="O11" s="58">
        <f t="shared" si="160"/>
        <v>0</v>
      </c>
      <c r="P11" s="64">
        <v>0</v>
      </c>
      <c r="Q11" s="66">
        <v>0</v>
      </c>
      <c r="R11" s="37">
        <v>0</v>
      </c>
      <c r="S11" s="37">
        <v>0</v>
      </c>
      <c r="T11" s="58">
        <f t="shared" si="161"/>
        <v>0</v>
      </c>
      <c r="U11" s="64">
        <v>0</v>
      </c>
      <c r="V11" s="37">
        <v>0</v>
      </c>
      <c r="W11" s="37">
        <v>0</v>
      </c>
      <c r="X11" s="58">
        <f t="shared" si="162"/>
        <v>0</v>
      </c>
      <c r="Y11" s="64">
        <v>0</v>
      </c>
      <c r="Z11" s="37">
        <v>0</v>
      </c>
      <c r="AA11" s="37">
        <v>0</v>
      </c>
      <c r="AB11" s="37">
        <v>0</v>
      </c>
      <c r="AC11" s="58">
        <f t="shared" si="163"/>
        <v>0</v>
      </c>
      <c r="AD11" s="68">
        <v>0</v>
      </c>
      <c r="AE11" s="37">
        <v>0</v>
      </c>
      <c r="AF11" s="37">
        <v>0</v>
      </c>
      <c r="AG11" s="58">
        <f t="shared" si="164"/>
        <v>0</v>
      </c>
      <c r="AH11" s="64">
        <v>0</v>
      </c>
      <c r="AI11" s="37">
        <v>0</v>
      </c>
      <c r="AJ11" s="37">
        <v>0</v>
      </c>
      <c r="AK11" s="37">
        <v>0</v>
      </c>
      <c r="AL11" s="58">
        <f t="shared" si="165"/>
        <v>0</v>
      </c>
      <c r="AM11" s="64">
        <v>0</v>
      </c>
      <c r="AN11" s="37">
        <v>0</v>
      </c>
      <c r="AO11" s="37">
        <v>0</v>
      </c>
      <c r="AP11" s="66">
        <v>0</v>
      </c>
      <c r="AQ11" s="58">
        <f t="shared" si="166"/>
        <v>0</v>
      </c>
      <c r="AR11" s="60">
        <f t="shared" si="167"/>
        <v>0</v>
      </c>
    </row>
    <row r="12" ht="16.5">
      <c r="A12" s="61" t="s">
        <v>27</v>
      </c>
      <c r="B12" s="64">
        <v>0</v>
      </c>
      <c r="C12" s="37">
        <v>0</v>
      </c>
      <c r="D12" s="37">
        <v>0</v>
      </c>
      <c r="E12" s="37">
        <v>0</v>
      </c>
      <c r="F12" s="58">
        <f t="shared" si="158"/>
        <v>0</v>
      </c>
      <c r="G12" s="64">
        <v>0</v>
      </c>
      <c r="H12" s="37">
        <v>0</v>
      </c>
      <c r="I12" s="37">
        <v>0</v>
      </c>
      <c r="J12" s="37">
        <v>0</v>
      </c>
      <c r="K12" s="58">
        <f t="shared" si="159"/>
        <v>0</v>
      </c>
      <c r="L12" s="64">
        <v>0</v>
      </c>
      <c r="M12" s="37">
        <v>0</v>
      </c>
      <c r="N12" s="37">
        <v>0</v>
      </c>
      <c r="O12" s="58">
        <f t="shared" si="160"/>
        <v>0</v>
      </c>
      <c r="P12" s="64">
        <v>0</v>
      </c>
      <c r="Q12" s="37">
        <v>0</v>
      </c>
      <c r="R12" s="37">
        <v>0</v>
      </c>
      <c r="S12" s="37">
        <v>0</v>
      </c>
      <c r="T12" s="58">
        <f t="shared" si="161"/>
        <v>0</v>
      </c>
      <c r="U12" s="64">
        <v>0</v>
      </c>
      <c r="V12" s="37">
        <v>0</v>
      </c>
      <c r="W12" s="37">
        <v>0</v>
      </c>
      <c r="X12" s="58">
        <f t="shared" si="162"/>
        <v>0</v>
      </c>
      <c r="Y12" s="64">
        <v>0</v>
      </c>
      <c r="Z12" s="37">
        <v>0</v>
      </c>
      <c r="AA12" s="37">
        <v>0</v>
      </c>
      <c r="AB12" s="37">
        <v>0</v>
      </c>
      <c r="AC12" s="58">
        <f t="shared" si="163"/>
        <v>0</v>
      </c>
      <c r="AD12" s="64">
        <v>0</v>
      </c>
      <c r="AE12" s="37">
        <v>0</v>
      </c>
      <c r="AF12" s="37">
        <v>0</v>
      </c>
      <c r="AG12" s="58">
        <f t="shared" si="164"/>
        <v>0</v>
      </c>
      <c r="AH12" s="64">
        <v>0</v>
      </c>
      <c r="AI12" s="37">
        <v>0</v>
      </c>
      <c r="AJ12" s="37">
        <v>0</v>
      </c>
      <c r="AK12" s="37">
        <v>0</v>
      </c>
      <c r="AL12" s="58">
        <f t="shared" si="165"/>
        <v>0</v>
      </c>
      <c r="AM12" s="64">
        <v>0</v>
      </c>
      <c r="AN12" s="37">
        <v>0</v>
      </c>
      <c r="AO12" s="37">
        <v>0</v>
      </c>
      <c r="AP12" s="37">
        <v>0</v>
      </c>
      <c r="AQ12" s="58">
        <f t="shared" si="166"/>
        <v>0</v>
      </c>
      <c r="AR12" s="60">
        <f t="shared" si="167"/>
        <v>0</v>
      </c>
    </row>
    <row r="13" ht="15">
      <c r="A13" s="36" t="s">
        <v>28</v>
      </c>
      <c r="B13" s="64">
        <v>0</v>
      </c>
      <c r="C13" s="37">
        <v>0</v>
      </c>
      <c r="D13" s="37">
        <v>0</v>
      </c>
      <c r="E13" s="37">
        <v>0</v>
      </c>
      <c r="F13" s="58">
        <f t="shared" si="158"/>
        <v>0</v>
      </c>
      <c r="G13" s="64">
        <v>0</v>
      </c>
      <c r="H13" s="37">
        <v>0</v>
      </c>
      <c r="I13" s="37">
        <v>0</v>
      </c>
      <c r="J13" s="37">
        <v>0</v>
      </c>
      <c r="K13" s="58">
        <f t="shared" si="159"/>
        <v>0</v>
      </c>
      <c r="L13" s="64">
        <v>0</v>
      </c>
      <c r="M13" s="37">
        <v>0</v>
      </c>
      <c r="N13" s="37">
        <v>0</v>
      </c>
      <c r="O13" s="58">
        <f t="shared" si="160"/>
        <v>0</v>
      </c>
      <c r="P13" s="64">
        <v>0</v>
      </c>
      <c r="Q13" s="37">
        <v>0</v>
      </c>
      <c r="R13" s="37">
        <v>0</v>
      </c>
      <c r="S13" s="37">
        <v>0</v>
      </c>
      <c r="T13" s="58">
        <f t="shared" si="161"/>
        <v>0</v>
      </c>
      <c r="U13" s="64">
        <v>0</v>
      </c>
      <c r="V13" s="37">
        <v>0</v>
      </c>
      <c r="W13" s="37">
        <v>0</v>
      </c>
      <c r="X13" s="58">
        <f t="shared" si="162"/>
        <v>0</v>
      </c>
      <c r="Y13" s="64">
        <v>0</v>
      </c>
      <c r="Z13" s="37">
        <v>0</v>
      </c>
      <c r="AA13" s="37">
        <v>0</v>
      </c>
      <c r="AB13" s="37">
        <v>0</v>
      </c>
      <c r="AC13" s="58">
        <f t="shared" si="163"/>
        <v>0</v>
      </c>
      <c r="AD13" s="64">
        <v>0</v>
      </c>
      <c r="AE13" s="37">
        <v>0</v>
      </c>
      <c r="AF13" s="37">
        <v>0</v>
      </c>
      <c r="AG13" s="58">
        <f t="shared" si="164"/>
        <v>0</v>
      </c>
      <c r="AH13" s="64">
        <v>0</v>
      </c>
      <c r="AI13" s="37">
        <v>0</v>
      </c>
      <c r="AJ13" s="37">
        <v>0</v>
      </c>
      <c r="AK13" s="37">
        <v>0</v>
      </c>
      <c r="AL13" s="58">
        <f t="shared" si="165"/>
        <v>0</v>
      </c>
      <c r="AM13" s="64">
        <v>0</v>
      </c>
      <c r="AN13" s="37">
        <v>0</v>
      </c>
      <c r="AO13" s="37">
        <v>0</v>
      </c>
      <c r="AP13" s="37">
        <v>0</v>
      </c>
      <c r="AQ13" s="58">
        <f t="shared" si="166"/>
        <v>0</v>
      </c>
      <c r="AR13" s="60">
        <f t="shared" si="16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0.59999389629810485"/>
    <outlinePr applyStyles="0" summaryBelow="1" summaryRight="1" showOutlineSymbols="1"/>
    <pageSetUpPr autoPageBreaks="1" fitToPage="0"/>
  </sheetPr>
  <sheetViews>
    <sheetView topLeftCell="AC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>
        <v>0</v>
      </c>
      <c r="C5" s="36">
        <v>1</v>
      </c>
      <c r="D5" s="36">
        <v>1</v>
      </c>
      <c r="E5" s="36">
        <v>0</v>
      </c>
      <c r="F5" s="58">
        <f t="shared" ref="F5:F9" si="168">SUM(B5,C5,D5,E5)</f>
        <v>2</v>
      </c>
      <c r="G5" s="57">
        <v>0</v>
      </c>
      <c r="H5" s="36">
        <v>1</v>
      </c>
      <c r="I5" s="36">
        <v>0</v>
      </c>
      <c r="J5" s="36">
        <v>0</v>
      </c>
      <c r="K5" s="58">
        <f t="shared" ref="K5:K9" si="169">SUM(G5,H5,I5,J5)</f>
        <v>1</v>
      </c>
      <c r="L5" s="57">
        <v>0</v>
      </c>
      <c r="M5" s="36">
        <v>0</v>
      </c>
      <c r="N5" s="36">
        <v>0</v>
      </c>
      <c r="O5" s="58">
        <f t="shared" ref="O5:O9" si="170">SUM(L5,M5,N5)</f>
        <v>0</v>
      </c>
      <c r="P5" s="57">
        <v>1</v>
      </c>
      <c r="Q5" s="36">
        <v>1</v>
      </c>
      <c r="R5" s="36">
        <v>0</v>
      </c>
      <c r="S5" s="36">
        <v>1</v>
      </c>
      <c r="T5" s="58">
        <f t="shared" ref="T5:T9" si="171">SUM(P5,Q5,R5,S5)</f>
        <v>3</v>
      </c>
      <c r="U5" s="57">
        <v>0</v>
      </c>
      <c r="V5" s="36">
        <v>0</v>
      </c>
      <c r="W5" s="36">
        <v>0</v>
      </c>
      <c r="X5" s="58">
        <f t="shared" ref="X5:X9" si="172">SUM(U5,V5,W5)</f>
        <v>0</v>
      </c>
      <c r="Y5" s="57">
        <v>0</v>
      </c>
      <c r="Z5" s="36">
        <v>0</v>
      </c>
      <c r="AA5" s="36">
        <v>1</v>
      </c>
      <c r="AB5" s="36">
        <v>1</v>
      </c>
      <c r="AC5" s="58">
        <f t="shared" ref="AC5:AC9" si="173">SUM(Y5,Z5,AA5,AB5)</f>
        <v>2</v>
      </c>
      <c r="AD5" s="57">
        <v>1</v>
      </c>
      <c r="AE5" s="36">
        <v>0</v>
      </c>
      <c r="AF5" s="36">
        <v>1</v>
      </c>
      <c r="AG5" s="58">
        <f t="shared" ref="AG5:AG9" si="174">SUM(AD5,AE5,AF5)</f>
        <v>2</v>
      </c>
      <c r="AH5" s="57">
        <v>0</v>
      </c>
      <c r="AI5" s="36">
        <v>0</v>
      </c>
      <c r="AJ5" s="36">
        <v>1</v>
      </c>
      <c r="AK5" s="63">
        <v>0</v>
      </c>
      <c r="AL5" s="58">
        <f t="shared" ref="AL5:AL9" si="175">SUM(AH5,AI5,AJ5,AK5)</f>
        <v>1</v>
      </c>
      <c r="AM5" s="57">
        <v>0</v>
      </c>
      <c r="AN5" s="36">
        <v>1</v>
      </c>
      <c r="AO5" s="36">
        <v>0</v>
      </c>
      <c r="AP5" s="63">
        <v>1</v>
      </c>
      <c r="AQ5" s="58">
        <f>SUM(AL5:AP5)</f>
        <v>3</v>
      </c>
      <c r="AR5" s="60">
        <f t="shared" ref="AR5:AR9" si="176">SUM(F5,K5,O5,T5,X5,AC5,AG5,AL5,AQ5)</f>
        <v>14</v>
      </c>
    </row>
    <row r="6" ht="15">
      <c r="A6" s="36" t="s">
        <v>22</v>
      </c>
      <c r="B6" s="64">
        <v>0</v>
      </c>
      <c r="C6" s="37">
        <v>0</v>
      </c>
      <c r="D6" s="37">
        <v>1</v>
      </c>
      <c r="E6" s="37">
        <v>0</v>
      </c>
      <c r="F6" s="58">
        <f t="shared" si="168"/>
        <v>1</v>
      </c>
      <c r="G6" s="64">
        <v>1</v>
      </c>
      <c r="H6" s="37">
        <v>0</v>
      </c>
      <c r="I6" s="37">
        <v>0</v>
      </c>
      <c r="J6" s="37">
        <v>1</v>
      </c>
      <c r="K6" s="58">
        <f t="shared" si="169"/>
        <v>2</v>
      </c>
      <c r="L6" s="64">
        <v>0</v>
      </c>
      <c r="M6" s="37">
        <v>0</v>
      </c>
      <c r="N6" s="37">
        <v>0</v>
      </c>
      <c r="O6" s="58">
        <f t="shared" si="170"/>
        <v>0</v>
      </c>
      <c r="P6" s="64">
        <v>1</v>
      </c>
      <c r="Q6" s="37">
        <v>0</v>
      </c>
      <c r="R6" s="37">
        <v>0</v>
      </c>
      <c r="S6" s="37">
        <v>0</v>
      </c>
      <c r="T6" s="58">
        <f t="shared" si="171"/>
        <v>1</v>
      </c>
      <c r="U6" s="64">
        <v>0</v>
      </c>
      <c r="V6" s="37">
        <v>0</v>
      </c>
      <c r="W6" s="37">
        <v>0</v>
      </c>
      <c r="X6" s="58">
        <f t="shared" si="172"/>
        <v>0</v>
      </c>
      <c r="Y6" s="64">
        <v>0</v>
      </c>
      <c r="Z6" s="37">
        <v>0</v>
      </c>
      <c r="AA6" s="37">
        <v>0</v>
      </c>
      <c r="AB6" s="37">
        <v>1</v>
      </c>
      <c r="AC6" s="58">
        <f t="shared" si="173"/>
        <v>1</v>
      </c>
      <c r="AD6" s="64">
        <v>0</v>
      </c>
      <c r="AE6" s="37">
        <v>0</v>
      </c>
      <c r="AF6" s="37">
        <v>1</v>
      </c>
      <c r="AG6" s="58">
        <f t="shared" si="174"/>
        <v>1</v>
      </c>
      <c r="AH6" s="64">
        <v>0</v>
      </c>
      <c r="AI6" s="37">
        <v>1</v>
      </c>
      <c r="AJ6" s="37">
        <v>0</v>
      </c>
      <c r="AK6" s="37">
        <v>0</v>
      </c>
      <c r="AL6" s="58">
        <f t="shared" si="175"/>
        <v>1</v>
      </c>
      <c r="AM6" s="64">
        <v>0</v>
      </c>
      <c r="AN6" s="66">
        <v>1</v>
      </c>
      <c r="AO6" s="37">
        <v>1</v>
      </c>
      <c r="AP6" s="37">
        <v>0</v>
      </c>
      <c r="AQ6" s="58">
        <f t="shared" ref="AQ6:AQ9" si="177">SUM(AM6,AN6,AO6,AP6)</f>
        <v>2</v>
      </c>
      <c r="AR6" s="60">
        <f t="shared" si="176"/>
        <v>9</v>
      </c>
    </row>
    <row r="7" ht="15">
      <c r="A7" s="36" t="s">
        <v>37</v>
      </c>
      <c r="B7" s="64">
        <v>0</v>
      </c>
      <c r="C7" s="37">
        <v>0</v>
      </c>
      <c r="D7" s="37">
        <v>0</v>
      </c>
      <c r="E7" s="37">
        <v>0</v>
      </c>
      <c r="F7" s="58">
        <f t="shared" si="168"/>
        <v>0</v>
      </c>
      <c r="G7" s="64">
        <v>0</v>
      </c>
      <c r="H7" s="37">
        <v>0</v>
      </c>
      <c r="I7" s="37">
        <v>0</v>
      </c>
      <c r="J7" s="37">
        <v>0</v>
      </c>
      <c r="K7" s="58">
        <f t="shared" si="169"/>
        <v>0</v>
      </c>
      <c r="L7" s="64">
        <v>0</v>
      </c>
      <c r="M7" s="37">
        <v>0</v>
      </c>
      <c r="N7" s="37">
        <v>0</v>
      </c>
      <c r="O7" s="58">
        <f t="shared" si="170"/>
        <v>0</v>
      </c>
      <c r="P7" s="64">
        <v>0</v>
      </c>
      <c r="Q7" s="37">
        <v>0</v>
      </c>
      <c r="R7" s="37">
        <v>1</v>
      </c>
      <c r="S7" s="37">
        <v>0</v>
      </c>
      <c r="T7" s="58">
        <f t="shared" si="171"/>
        <v>1</v>
      </c>
      <c r="U7" s="64">
        <v>0</v>
      </c>
      <c r="V7" s="37">
        <v>0</v>
      </c>
      <c r="W7" s="37">
        <v>0</v>
      </c>
      <c r="X7" s="58">
        <f t="shared" si="172"/>
        <v>0</v>
      </c>
      <c r="Y7" s="64">
        <v>0</v>
      </c>
      <c r="Z7" s="37">
        <v>0</v>
      </c>
      <c r="AA7" s="37">
        <v>0</v>
      </c>
      <c r="AB7" s="37">
        <v>1</v>
      </c>
      <c r="AC7" s="58">
        <f t="shared" si="173"/>
        <v>1</v>
      </c>
      <c r="AD7" s="64">
        <v>0</v>
      </c>
      <c r="AE7" s="37">
        <v>0</v>
      </c>
      <c r="AF7" s="37">
        <v>0</v>
      </c>
      <c r="AG7" s="58">
        <f t="shared" si="174"/>
        <v>0</v>
      </c>
      <c r="AH7" s="64">
        <v>0</v>
      </c>
      <c r="AI7" s="37">
        <v>0</v>
      </c>
      <c r="AJ7" s="37">
        <v>1</v>
      </c>
      <c r="AK7" s="37">
        <v>0</v>
      </c>
      <c r="AL7" s="58">
        <f t="shared" si="175"/>
        <v>1</v>
      </c>
      <c r="AM7" s="64">
        <v>1</v>
      </c>
      <c r="AN7" s="66">
        <v>0</v>
      </c>
      <c r="AO7" s="37">
        <v>0</v>
      </c>
      <c r="AP7" s="37">
        <v>0</v>
      </c>
      <c r="AQ7" s="58">
        <f t="shared" si="177"/>
        <v>1</v>
      </c>
      <c r="AR7" s="60">
        <f t="shared" si="176"/>
        <v>4</v>
      </c>
    </row>
    <row r="8" ht="15">
      <c r="A8" s="36" t="s">
        <v>23</v>
      </c>
      <c r="B8" s="64">
        <v>0</v>
      </c>
      <c r="C8" s="37">
        <v>1</v>
      </c>
      <c r="D8" s="37">
        <v>0</v>
      </c>
      <c r="E8" s="37">
        <v>1</v>
      </c>
      <c r="F8" s="58">
        <f t="shared" si="168"/>
        <v>2</v>
      </c>
      <c r="G8" s="64">
        <v>0</v>
      </c>
      <c r="H8" s="37">
        <v>0</v>
      </c>
      <c r="I8" s="37">
        <v>0</v>
      </c>
      <c r="J8" s="37">
        <v>1</v>
      </c>
      <c r="K8" s="58">
        <f t="shared" si="169"/>
        <v>1</v>
      </c>
      <c r="L8" s="64">
        <v>0</v>
      </c>
      <c r="M8" s="37">
        <v>1</v>
      </c>
      <c r="N8" s="37">
        <v>0</v>
      </c>
      <c r="O8" s="58">
        <f t="shared" si="170"/>
        <v>1</v>
      </c>
      <c r="P8" s="64">
        <v>0</v>
      </c>
      <c r="Q8" s="37">
        <v>0</v>
      </c>
      <c r="R8" s="37">
        <v>1</v>
      </c>
      <c r="S8" s="37">
        <v>1</v>
      </c>
      <c r="T8" s="58">
        <f t="shared" si="171"/>
        <v>2</v>
      </c>
      <c r="U8" s="64">
        <v>0</v>
      </c>
      <c r="V8" s="37">
        <v>1</v>
      </c>
      <c r="W8" s="37">
        <v>0</v>
      </c>
      <c r="X8" s="58">
        <f t="shared" si="172"/>
        <v>1</v>
      </c>
      <c r="Y8" s="64">
        <v>0</v>
      </c>
      <c r="Z8" s="37">
        <v>1</v>
      </c>
      <c r="AA8" s="37">
        <v>0</v>
      </c>
      <c r="AB8" s="37">
        <v>1</v>
      </c>
      <c r="AC8" s="58">
        <f t="shared" si="173"/>
        <v>2</v>
      </c>
      <c r="AD8" s="64">
        <v>0</v>
      </c>
      <c r="AE8" s="37">
        <v>0</v>
      </c>
      <c r="AF8" s="37">
        <v>1</v>
      </c>
      <c r="AG8" s="58">
        <f t="shared" si="174"/>
        <v>1</v>
      </c>
      <c r="AH8" s="64">
        <v>0</v>
      </c>
      <c r="AI8" s="37">
        <v>1</v>
      </c>
      <c r="AJ8" s="37">
        <v>0</v>
      </c>
      <c r="AK8" s="66">
        <v>1</v>
      </c>
      <c r="AL8" s="58">
        <f t="shared" si="175"/>
        <v>2</v>
      </c>
      <c r="AM8" s="64">
        <v>0</v>
      </c>
      <c r="AN8" s="37">
        <v>0</v>
      </c>
      <c r="AO8" s="66">
        <v>0</v>
      </c>
      <c r="AP8" s="37">
        <v>0</v>
      </c>
      <c r="AQ8" s="58">
        <f t="shared" si="177"/>
        <v>0</v>
      </c>
      <c r="AR8" s="60">
        <f t="shared" si="176"/>
        <v>12</v>
      </c>
    </row>
    <row r="9" ht="15">
      <c r="A9" s="36" t="s">
        <v>24</v>
      </c>
      <c r="B9" s="64">
        <v>0</v>
      </c>
      <c r="C9" s="37">
        <v>0</v>
      </c>
      <c r="D9" s="37">
        <v>1</v>
      </c>
      <c r="E9" s="37">
        <v>0</v>
      </c>
      <c r="F9" s="58">
        <f t="shared" si="168"/>
        <v>1</v>
      </c>
      <c r="G9" s="64">
        <v>0</v>
      </c>
      <c r="H9" s="37">
        <v>0</v>
      </c>
      <c r="I9" s="37">
        <v>0</v>
      </c>
      <c r="J9" s="37">
        <v>1</v>
      </c>
      <c r="K9" s="58">
        <f t="shared" si="169"/>
        <v>1</v>
      </c>
      <c r="L9" s="64">
        <v>0</v>
      </c>
      <c r="M9" s="37">
        <v>1</v>
      </c>
      <c r="N9" s="37">
        <v>0</v>
      </c>
      <c r="O9" s="58">
        <f t="shared" si="170"/>
        <v>1</v>
      </c>
      <c r="P9" s="64">
        <v>0</v>
      </c>
      <c r="Q9" s="37">
        <v>1</v>
      </c>
      <c r="R9" s="37">
        <v>0</v>
      </c>
      <c r="S9" s="37">
        <v>0</v>
      </c>
      <c r="T9" s="58">
        <f t="shared" si="171"/>
        <v>1</v>
      </c>
      <c r="U9" s="64">
        <v>0</v>
      </c>
      <c r="V9" s="37">
        <v>1</v>
      </c>
      <c r="W9" s="37">
        <v>0</v>
      </c>
      <c r="X9" s="58">
        <f t="shared" si="172"/>
        <v>1</v>
      </c>
      <c r="Y9" s="64">
        <v>0</v>
      </c>
      <c r="Z9" s="37">
        <v>0</v>
      </c>
      <c r="AA9" s="37">
        <v>0</v>
      </c>
      <c r="AB9" s="37">
        <v>0</v>
      </c>
      <c r="AC9" s="58">
        <f t="shared" si="173"/>
        <v>0</v>
      </c>
      <c r="AD9" s="64">
        <v>0</v>
      </c>
      <c r="AE9" s="37">
        <v>0</v>
      </c>
      <c r="AF9" s="37">
        <v>0</v>
      </c>
      <c r="AG9" s="58">
        <f t="shared" si="174"/>
        <v>0</v>
      </c>
      <c r="AH9" s="64">
        <v>0</v>
      </c>
      <c r="AI9" s="37">
        <v>0</v>
      </c>
      <c r="AJ9" s="37">
        <v>0</v>
      </c>
      <c r="AK9" s="37">
        <v>1</v>
      </c>
      <c r="AL9" s="58">
        <f t="shared" si="175"/>
        <v>1</v>
      </c>
      <c r="AM9" s="64">
        <v>0</v>
      </c>
      <c r="AN9" s="37">
        <v>0</v>
      </c>
      <c r="AO9" s="37">
        <v>0</v>
      </c>
      <c r="AP9" s="37">
        <v>1</v>
      </c>
      <c r="AQ9" s="58">
        <f t="shared" si="177"/>
        <v>1</v>
      </c>
      <c r="AR9" s="60">
        <f t="shared" si="176"/>
        <v>7</v>
      </c>
    </row>
    <row r="10" ht="15">
      <c r="A10" s="36" t="s">
        <v>25</v>
      </c>
      <c r="B10" s="64">
        <v>0</v>
      </c>
      <c r="C10" s="37">
        <v>0</v>
      </c>
      <c r="D10" s="37">
        <v>0</v>
      </c>
      <c r="E10" s="37">
        <v>0</v>
      </c>
      <c r="F10" s="58">
        <f t="shared" ref="F10:F13" si="178">SUM(B10,C10,D10,E10)</f>
        <v>0</v>
      </c>
      <c r="G10" s="64">
        <v>0</v>
      </c>
      <c r="H10" s="37">
        <v>0</v>
      </c>
      <c r="I10" s="37">
        <v>0</v>
      </c>
      <c r="J10" s="37">
        <v>0</v>
      </c>
      <c r="K10" s="58">
        <f t="shared" ref="K10:K13" si="179">SUM(G10,H10,I10,J10)</f>
        <v>0</v>
      </c>
      <c r="L10" s="64">
        <v>0</v>
      </c>
      <c r="M10" s="37">
        <v>0</v>
      </c>
      <c r="N10" s="37">
        <v>0</v>
      </c>
      <c r="O10" s="58">
        <f t="shared" ref="O10:O13" si="180">SUM(L10,M10,N10)</f>
        <v>0</v>
      </c>
      <c r="P10" s="64">
        <v>0</v>
      </c>
      <c r="Q10" s="37">
        <v>0</v>
      </c>
      <c r="R10" s="37">
        <v>0</v>
      </c>
      <c r="S10" s="37">
        <v>0</v>
      </c>
      <c r="T10" s="58">
        <f t="shared" ref="T10:T13" si="181">SUM(P10,Q10,R10,S10)</f>
        <v>0</v>
      </c>
      <c r="U10" s="64">
        <v>0</v>
      </c>
      <c r="V10" s="37">
        <v>0</v>
      </c>
      <c r="W10" s="37">
        <v>0</v>
      </c>
      <c r="X10" s="58">
        <f t="shared" ref="X10:X13" si="182">SUM(U10,V10,W10)</f>
        <v>0</v>
      </c>
      <c r="Y10" s="64">
        <v>0</v>
      </c>
      <c r="Z10" s="37">
        <v>0</v>
      </c>
      <c r="AA10" s="37">
        <v>0</v>
      </c>
      <c r="AB10" s="37">
        <v>0</v>
      </c>
      <c r="AC10" s="58">
        <f t="shared" ref="AC10:AC13" si="183">SUM(Y10,Z10,AA10,AB10)</f>
        <v>0</v>
      </c>
      <c r="AD10" s="64">
        <v>0</v>
      </c>
      <c r="AE10" s="37">
        <v>0</v>
      </c>
      <c r="AF10" s="37">
        <v>0</v>
      </c>
      <c r="AG10" s="58">
        <f t="shared" ref="AG10:AG13" si="184">SUM(AD10,AE10,AF10)</f>
        <v>0</v>
      </c>
      <c r="AH10" s="64">
        <v>0</v>
      </c>
      <c r="AI10" s="37">
        <v>0</v>
      </c>
      <c r="AJ10" s="37">
        <v>0</v>
      </c>
      <c r="AK10" s="37">
        <v>0</v>
      </c>
      <c r="AL10" s="58">
        <f t="shared" ref="AL10:AL13" si="185">SUM(AH10,AI10,AJ10,AK10)</f>
        <v>0</v>
      </c>
      <c r="AM10" s="64">
        <v>0</v>
      </c>
      <c r="AN10" s="37">
        <v>0</v>
      </c>
      <c r="AO10" s="37">
        <v>0</v>
      </c>
      <c r="AP10" s="37">
        <v>0</v>
      </c>
      <c r="AQ10" s="58">
        <f t="shared" ref="AQ10:AQ13" si="186">SUM(AM10,AN10,AO10,AP10)</f>
        <v>0</v>
      </c>
      <c r="AR10" s="60">
        <f t="shared" ref="AR10:AR13" si="187">SUM(F10,K10,O10,T10,X10,AC10,AG10,AL10,AQ10)</f>
        <v>0</v>
      </c>
    </row>
    <row r="11" ht="15">
      <c r="A11" s="36" t="s">
        <v>26</v>
      </c>
      <c r="B11" s="64">
        <v>0</v>
      </c>
      <c r="C11" s="37">
        <v>0</v>
      </c>
      <c r="D11" s="37">
        <v>0</v>
      </c>
      <c r="E11" s="37">
        <v>0</v>
      </c>
      <c r="F11" s="58">
        <f t="shared" si="178"/>
        <v>0</v>
      </c>
      <c r="G11" s="64">
        <v>0</v>
      </c>
      <c r="H11" s="37">
        <v>0</v>
      </c>
      <c r="I11" s="37">
        <v>0</v>
      </c>
      <c r="J11" s="37">
        <v>0</v>
      </c>
      <c r="K11" s="58">
        <f t="shared" si="179"/>
        <v>0</v>
      </c>
      <c r="L11" s="64">
        <v>0</v>
      </c>
      <c r="M11" s="37">
        <v>0</v>
      </c>
      <c r="N11" s="37">
        <v>0</v>
      </c>
      <c r="O11" s="58">
        <f t="shared" si="180"/>
        <v>0</v>
      </c>
      <c r="P11" s="64">
        <v>0</v>
      </c>
      <c r="Q11" s="66">
        <v>0</v>
      </c>
      <c r="R11" s="37">
        <v>0</v>
      </c>
      <c r="S11" s="37">
        <v>0</v>
      </c>
      <c r="T11" s="58">
        <f t="shared" si="181"/>
        <v>0</v>
      </c>
      <c r="U11" s="64">
        <v>0</v>
      </c>
      <c r="V11" s="37">
        <v>0</v>
      </c>
      <c r="W11" s="37">
        <v>0</v>
      </c>
      <c r="X11" s="58">
        <f t="shared" si="182"/>
        <v>0</v>
      </c>
      <c r="Y11" s="64">
        <v>0</v>
      </c>
      <c r="Z11" s="37">
        <v>0</v>
      </c>
      <c r="AA11" s="37">
        <v>0</v>
      </c>
      <c r="AB11" s="37">
        <v>0</v>
      </c>
      <c r="AC11" s="58">
        <f t="shared" si="183"/>
        <v>0</v>
      </c>
      <c r="AD11" s="68">
        <v>0</v>
      </c>
      <c r="AE11" s="37">
        <v>0</v>
      </c>
      <c r="AF11" s="37">
        <v>0</v>
      </c>
      <c r="AG11" s="58">
        <f t="shared" si="184"/>
        <v>0</v>
      </c>
      <c r="AH11" s="64">
        <v>0</v>
      </c>
      <c r="AI11" s="37">
        <v>0</v>
      </c>
      <c r="AJ11" s="37">
        <v>0</v>
      </c>
      <c r="AK11" s="37">
        <v>0</v>
      </c>
      <c r="AL11" s="58">
        <f t="shared" si="185"/>
        <v>0</v>
      </c>
      <c r="AM11" s="64">
        <v>0</v>
      </c>
      <c r="AN11" s="37">
        <v>0</v>
      </c>
      <c r="AO11" s="37">
        <v>0</v>
      </c>
      <c r="AP11" s="66">
        <v>0</v>
      </c>
      <c r="AQ11" s="58">
        <f t="shared" si="186"/>
        <v>0</v>
      </c>
      <c r="AR11" s="60">
        <f t="shared" si="187"/>
        <v>0</v>
      </c>
    </row>
    <row r="12" ht="16.5">
      <c r="A12" s="61" t="s">
        <v>27</v>
      </c>
      <c r="B12" s="64">
        <v>0</v>
      </c>
      <c r="C12" s="37">
        <v>0</v>
      </c>
      <c r="D12" s="37">
        <v>0</v>
      </c>
      <c r="E12" s="37">
        <v>0</v>
      </c>
      <c r="F12" s="58">
        <f t="shared" si="178"/>
        <v>0</v>
      </c>
      <c r="G12" s="64">
        <v>0</v>
      </c>
      <c r="H12" s="37">
        <v>0</v>
      </c>
      <c r="I12" s="37">
        <v>0</v>
      </c>
      <c r="J12" s="37">
        <v>0</v>
      </c>
      <c r="K12" s="58">
        <f t="shared" si="179"/>
        <v>0</v>
      </c>
      <c r="L12" s="64">
        <v>0</v>
      </c>
      <c r="M12" s="37">
        <v>0</v>
      </c>
      <c r="N12" s="37">
        <v>0</v>
      </c>
      <c r="O12" s="58">
        <f t="shared" si="180"/>
        <v>0</v>
      </c>
      <c r="P12" s="64">
        <v>0</v>
      </c>
      <c r="Q12" s="37">
        <v>0</v>
      </c>
      <c r="R12" s="37">
        <v>0</v>
      </c>
      <c r="S12" s="37">
        <v>0</v>
      </c>
      <c r="T12" s="58">
        <f t="shared" si="181"/>
        <v>0</v>
      </c>
      <c r="U12" s="64">
        <v>0</v>
      </c>
      <c r="V12" s="37">
        <v>0</v>
      </c>
      <c r="W12" s="37">
        <v>0</v>
      </c>
      <c r="X12" s="58">
        <f t="shared" si="182"/>
        <v>0</v>
      </c>
      <c r="Y12" s="64">
        <v>0</v>
      </c>
      <c r="Z12" s="37">
        <v>0</v>
      </c>
      <c r="AA12" s="37">
        <v>0</v>
      </c>
      <c r="AB12" s="37">
        <v>0</v>
      </c>
      <c r="AC12" s="58">
        <f t="shared" si="183"/>
        <v>0</v>
      </c>
      <c r="AD12" s="64">
        <v>0</v>
      </c>
      <c r="AE12" s="37">
        <v>0</v>
      </c>
      <c r="AF12" s="37">
        <v>0</v>
      </c>
      <c r="AG12" s="58">
        <f t="shared" si="184"/>
        <v>0</v>
      </c>
      <c r="AH12" s="64">
        <v>0</v>
      </c>
      <c r="AI12" s="37">
        <v>0</v>
      </c>
      <c r="AJ12" s="37">
        <v>0</v>
      </c>
      <c r="AK12" s="37">
        <v>0</v>
      </c>
      <c r="AL12" s="58">
        <f t="shared" si="185"/>
        <v>0</v>
      </c>
      <c r="AM12" s="64">
        <v>0</v>
      </c>
      <c r="AN12" s="37">
        <v>0</v>
      </c>
      <c r="AO12" s="37">
        <v>0</v>
      </c>
      <c r="AP12" s="37">
        <v>0</v>
      </c>
      <c r="AQ12" s="58">
        <f t="shared" si="186"/>
        <v>0</v>
      </c>
      <c r="AR12" s="60">
        <f t="shared" si="187"/>
        <v>0</v>
      </c>
    </row>
    <row r="13" ht="15">
      <c r="A13" s="36" t="s">
        <v>28</v>
      </c>
      <c r="B13" s="64">
        <v>0</v>
      </c>
      <c r="C13" s="37">
        <v>0</v>
      </c>
      <c r="D13" s="37">
        <v>0</v>
      </c>
      <c r="E13" s="37">
        <v>0</v>
      </c>
      <c r="F13" s="58">
        <f t="shared" si="178"/>
        <v>0</v>
      </c>
      <c r="G13" s="64">
        <v>0</v>
      </c>
      <c r="H13" s="37">
        <v>0</v>
      </c>
      <c r="I13" s="37">
        <v>0</v>
      </c>
      <c r="J13" s="37">
        <v>0</v>
      </c>
      <c r="K13" s="58">
        <f t="shared" si="179"/>
        <v>0</v>
      </c>
      <c r="L13" s="64">
        <v>0</v>
      </c>
      <c r="M13" s="37">
        <v>0</v>
      </c>
      <c r="N13" s="37">
        <v>0</v>
      </c>
      <c r="O13" s="58">
        <f t="shared" si="180"/>
        <v>0</v>
      </c>
      <c r="P13" s="64">
        <v>0</v>
      </c>
      <c r="Q13" s="37">
        <v>0</v>
      </c>
      <c r="R13" s="37">
        <v>0</v>
      </c>
      <c r="S13" s="37">
        <v>0</v>
      </c>
      <c r="T13" s="58">
        <f t="shared" si="181"/>
        <v>0</v>
      </c>
      <c r="U13" s="64">
        <v>0</v>
      </c>
      <c r="V13" s="37">
        <v>0</v>
      </c>
      <c r="W13" s="37">
        <v>0</v>
      </c>
      <c r="X13" s="58">
        <f t="shared" si="182"/>
        <v>0</v>
      </c>
      <c r="Y13" s="64">
        <v>0</v>
      </c>
      <c r="Z13" s="37">
        <v>0</v>
      </c>
      <c r="AA13" s="37">
        <v>0</v>
      </c>
      <c r="AB13" s="37">
        <v>0</v>
      </c>
      <c r="AC13" s="58">
        <f t="shared" si="183"/>
        <v>0</v>
      </c>
      <c r="AD13" s="64">
        <v>0</v>
      </c>
      <c r="AE13" s="37">
        <v>0</v>
      </c>
      <c r="AF13" s="37">
        <v>0</v>
      </c>
      <c r="AG13" s="58">
        <f t="shared" si="184"/>
        <v>0</v>
      </c>
      <c r="AH13" s="64">
        <v>0</v>
      </c>
      <c r="AI13" s="37">
        <v>0</v>
      </c>
      <c r="AJ13" s="37">
        <v>0</v>
      </c>
      <c r="AK13" s="37">
        <v>0</v>
      </c>
      <c r="AL13" s="58">
        <f t="shared" si="185"/>
        <v>0</v>
      </c>
      <c r="AM13" s="64">
        <v>0</v>
      </c>
      <c r="AN13" s="37">
        <v>0</v>
      </c>
      <c r="AO13" s="37">
        <v>0</v>
      </c>
      <c r="AP13" s="37">
        <v>0</v>
      </c>
      <c r="AQ13" s="58">
        <f t="shared" si="186"/>
        <v>0</v>
      </c>
      <c r="AR13" s="60">
        <f t="shared" si="18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0"/>
  </sheetPr>
  <sheetViews>
    <sheetView topLeftCell="Y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/>
      <c r="F5" s="58">
        <f t="shared" ref="F5:F9" si="188">SUM(B5,C5,D5,E5)</f>
        <v>2</v>
      </c>
      <c r="G5" s="57"/>
      <c r="H5" s="57"/>
      <c r="I5" s="57"/>
      <c r="J5" s="57"/>
      <c r="K5" s="58">
        <f t="shared" ref="K5:K9" si="189">SUM(G5,H5,I5,J5)</f>
        <v>0</v>
      </c>
      <c r="L5" s="57"/>
      <c r="M5" s="57">
        <v>1</v>
      </c>
      <c r="N5" s="57"/>
      <c r="O5" s="58">
        <f t="shared" ref="O5:O9" si="190">SUM(L5,M5,N5)</f>
        <v>1</v>
      </c>
      <c r="P5" s="57">
        <v>1</v>
      </c>
      <c r="Q5" s="57">
        <v>1</v>
      </c>
      <c r="R5" s="57">
        <v>1</v>
      </c>
      <c r="S5" s="57"/>
      <c r="T5" s="58">
        <f t="shared" ref="T5:T9" si="191">SUM(P5,Q5,R5,S5)</f>
        <v>3</v>
      </c>
      <c r="U5" s="57"/>
      <c r="V5" s="57">
        <v>1</v>
      </c>
      <c r="W5" s="57"/>
      <c r="X5" s="58">
        <f t="shared" ref="X5:X9" si="192">SUM(U5,V5,W5)</f>
        <v>1</v>
      </c>
      <c r="Y5" s="57"/>
      <c r="Z5" s="57"/>
      <c r="AA5" s="57"/>
      <c r="AB5" s="57"/>
      <c r="AC5" s="58">
        <f t="shared" ref="AC5:AC9" si="193">SUM(Y5,Z5,AA5,AB5)</f>
        <v>0</v>
      </c>
      <c r="AD5" s="57">
        <v>1</v>
      </c>
      <c r="AE5" s="57"/>
      <c r="AF5" s="57"/>
      <c r="AG5" s="58">
        <f t="shared" ref="AG5:AG9" si="194">SUM(AD5,AE5,AF5)</f>
        <v>1</v>
      </c>
      <c r="AH5" s="57">
        <v>1</v>
      </c>
      <c r="AI5" s="57"/>
      <c r="AJ5" s="57">
        <v>1</v>
      </c>
      <c r="AK5" s="59">
        <v>1</v>
      </c>
      <c r="AL5" s="58">
        <f t="shared" ref="AL5:AL9" si="195">SUM(AH5,AI5,AJ5,AK5)</f>
        <v>3</v>
      </c>
      <c r="AM5" s="57">
        <v>1</v>
      </c>
      <c r="AN5" s="57">
        <v>1</v>
      </c>
      <c r="AO5" s="57">
        <v>1</v>
      </c>
      <c r="AP5" s="59">
        <v>1</v>
      </c>
      <c r="AQ5" s="58">
        <v>4</v>
      </c>
      <c r="AR5" s="60">
        <f t="shared" ref="AR5:AR9" si="196">SUM(F5,K5,O5,T5,X5,AC5,AG5,AL5,AQ5)</f>
        <v>15</v>
      </c>
    </row>
    <row r="6" ht="15">
      <c r="A6" s="36" t="s">
        <v>22</v>
      </c>
      <c r="B6" s="57"/>
      <c r="C6" s="57"/>
      <c r="D6" s="57">
        <v>1</v>
      </c>
      <c r="E6" s="57"/>
      <c r="F6" s="58">
        <f t="shared" si="188"/>
        <v>1</v>
      </c>
      <c r="G6" s="57"/>
      <c r="H6" s="57">
        <v>1</v>
      </c>
      <c r="I6" s="57"/>
      <c r="J6" s="57"/>
      <c r="K6" s="58">
        <f t="shared" si="189"/>
        <v>1</v>
      </c>
      <c r="L6" s="57"/>
      <c r="M6" s="57">
        <v>1</v>
      </c>
      <c r="N6" s="57"/>
      <c r="O6" s="58">
        <f t="shared" si="190"/>
        <v>1</v>
      </c>
      <c r="P6" s="57"/>
      <c r="Q6" s="57">
        <v>1</v>
      </c>
      <c r="R6" s="57"/>
      <c r="S6" s="57">
        <v>1</v>
      </c>
      <c r="T6" s="58">
        <f t="shared" si="191"/>
        <v>2</v>
      </c>
      <c r="U6" s="57"/>
      <c r="V6" s="57"/>
      <c r="W6" s="57"/>
      <c r="X6" s="58">
        <f t="shared" si="192"/>
        <v>0</v>
      </c>
      <c r="Y6" s="57"/>
      <c r="Z6" s="57"/>
      <c r="AA6" s="57"/>
      <c r="AB6" s="57"/>
      <c r="AC6" s="58">
        <f t="shared" si="193"/>
        <v>0</v>
      </c>
      <c r="AD6" s="57"/>
      <c r="AE6" s="57">
        <v>1</v>
      </c>
      <c r="AF6" s="57">
        <v>1</v>
      </c>
      <c r="AG6" s="58">
        <f t="shared" si="194"/>
        <v>2</v>
      </c>
      <c r="AH6" s="57"/>
      <c r="AI6" s="57"/>
      <c r="AJ6" s="57"/>
      <c r="AK6" s="57">
        <v>1</v>
      </c>
      <c r="AL6" s="58">
        <f t="shared" si="195"/>
        <v>1</v>
      </c>
      <c r="AM6" s="57">
        <v>1</v>
      </c>
      <c r="AN6" s="59"/>
      <c r="AO6" s="57">
        <v>1</v>
      </c>
      <c r="AP6" s="57">
        <v>1</v>
      </c>
      <c r="AQ6" s="58">
        <f t="shared" ref="AQ6:AQ8" si="197">SUM(AM6,AN6,AO6,AP6)</f>
        <v>3</v>
      </c>
      <c r="AR6" s="60">
        <f t="shared" si="196"/>
        <v>11</v>
      </c>
    </row>
    <row r="7" ht="15">
      <c r="A7" s="36" t="s">
        <v>37</v>
      </c>
      <c r="B7" s="57"/>
      <c r="C7" s="57"/>
      <c r="D7" s="57"/>
      <c r="E7" s="57">
        <v>1</v>
      </c>
      <c r="F7" s="58">
        <f t="shared" si="188"/>
        <v>1</v>
      </c>
      <c r="G7" s="57"/>
      <c r="H7" s="57"/>
      <c r="I7" s="57"/>
      <c r="J7" s="57">
        <v>1</v>
      </c>
      <c r="K7" s="58">
        <f t="shared" si="189"/>
        <v>1</v>
      </c>
      <c r="L7" s="57"/>
      <c r="M7" s="57"/>
      <c r="N7" s="57"/>
      <c r="O7" s="58">
        <f t="shared" si="190"/>
        <v>0</v>
      </c>
      <c r="P7" s="57">
        <v>1</v>
      </c>
      <c r="Q7" s="57"/>
      <c r="R7" s="57"/>
      <c r="S7" s="57"/>
      <c r="T7" s="58">
        <f t="shared" si="191"/>
        <v>1</v>
      </c>
      <c r="U7" s="57"/>
      <c r="V7" s="57">
        <v>1</v>
      </c>
      <c r="W7" s="57"/>
      <c r="X7" s="58">
        <f t="shared" si="192"/>
        <v>1</v>
      </c>
      <c r="Y7" s="57"/>
      <c r="Z7" s="57"/>
      <c r="AA7" s="57">
        <v>1</v>
      </c>
      <c r="AB7" s="57"/>
      <c r="AC7" s="58">
        <f t="shared" si="193"/>
        <v>1</v>
      </c>
      <c r="AD7" s="57"/>
      <c r="AE7" s="57"/>
      <c r="AF7" s="57"/>
      <c r="AG7" s="58">
        <f t="shared" si="194"/>
        <v>0</v>
      </c>
      <c r="AH7" s="57"/>
      <c r="AI7" s="57"/>
      <c r="AJ7" s="57"/>
      <c r="AK7" s="57"/>
      <c r="AL7" s="58">
        <f t="shared" si="195"/>
        <v>0</v>
      </c>
      <c r="AM7" s="57"/>
      <c r="AN7" s="59"/>
      <c r="AO7" s="57">
        <v>1</v>
      </c>
      <c r="AP7" s="57"/>
      <c r="AQ7" s="58">
        <f t="shared" si="197"/>
        <v>1</v>
      </c>
      <c r="AR7" s="60">
        <f t="shared" si="196"/>
        <v>6</v>
      </c>
    </row>
    <row r="8" ht="15">
      <c r="A8" s="36" t="s">
        <v>23</v>
      </c>
      <c r="B8" s="57"/>
      <c r="C8" s="57"/>
      <c r="D8" s="57">
        <v>1</v>
      </c>
      <c r="E8" s="57">
        <v>1</v>
      </c>
      <c r="F8" s="58">
        <f t="shared" si="188"/>
        <v>2</v>
      </c>
      <c r="G8" s="57"/>
      <c r="H8" s="57"/>
      <c r="I8" s="57">
        <v>1</v>
      </c>
      <c r="J8" s="57"/>
      <c r="K8" s="58">
        <f t="shared" si="189"/>
        <v>1</v>
      </c>
      <c r="L8" s="57"/>
      <c r="M8" s="57"/>
      <c r="N8" s="57"/>
      <c r="O8" s="58">
        <f t="shared" si="190"/>
        <v>0</v>
      </c>
      <c r="P8" s="57"/>
      <c r="Q8" s="57">
        <v>1</v>
      </c>
      <c r="R8" s="57"/>
      <c r="S8" s="57">
        <v>1</v>
      </c>
      <c r="T8" s="58">
        <f t="shared" si="191"/>
        <v>2</v>
      </c>
      <c r="U8" s="57"/>
      <c r="V8" s="57">
        <v>1</v>
      </c>
      <c r="W8" s="57">
        <v>1</v>
      </c>
      <c r="X8" s="58">
        <f t="shared" si="192"/>
        <v>2</v>
      </c>
      <c r="Y8" s="57"/>
      <c r="Z8" s="57"/>
      <c r="AA8" s="57"/>
      <c r="AB8" s="57"/>
      <c r="AC8" s="58">
        <f t="shared" si="193"/>
        <v>0</v>
      </c>
      <c r="AD8" s="57">
        <v>1</v>
      </c>
      <c r="AE8" s="57"/>
      <c r="AF8" s="57"/>
      <c r="AG8" s="58">
        <f t="shared" si="194"/>
        <v>1</v>
      </c>
      <c r="AH8" s="57"/>
      <c r="AI8" s="57"/>
      <c r="AJ8" s="57"/>
      <c r="AK8" s="59">
        <v>1</v>
      </c>
      <c r="AL8" s="58">
        <f t="shared" si="195"/>
        <v>1</v>
      </c>
      <c r="AM8" s="57"/>
      <c r="AN8" s="57"/>
      <c r="AO8" s="59">
        <v>1</v>
      </c>
      <c r="AP8" s="57">
        <v>1</v>
      </c>
      <c r="AQ8" s="58">
        <f t="shared" si="197"/>
        <v>2</v>
      </c>
      <c r="AR8" s="60">
        <f t="shared" si="196"/>
        <v>11</v>
      </c>
    </row>
    <row r="9" ht="15">
      <c r="A9" s="36" t="s">
        <v>24</v>
      </c>
      <c r="B9" s="57"/>
      <c r="C9" s="57"/>
      <c r="D9" s="57">
        <v>1</v>
      </c>
      <c r="E9" s="57"/>
      <c r="F9" s="58">
        <f t="shared" si="188"/>
        <v>1</v>
      </c>
      <c r="G9" s="57"/>
      <c r="H9" s="57"/>
      <c r="I9" s="57"/>
      <c r="J9" s="57"/>
      <c r="K9" s="58">
        <f t="shared" si="189"/>
        <v>0</v>
      </c>
      <c r="L9" s="57"/>
      <c r="M9" s="57"/>
      <c r="N9" s="57"/>
      <c r="O9" s="58">
        <f t="shared" si="190"/>
        <v>0</v>
      </c>
      <c r="P9" s="57"/>
      <c r="Q9" s="57"/>
      <c r="R9" s="57">
        <v>1</v>
      </c>
      <c r="S9" s="57">
        <v>1</v>
      </c>
      <c r="T9" s="58">
        <f t="shared" si="191"/>
        <v>2</v>
      </c>
      <c r="U9" s="57"/>
      <c r="V9" s="57"/>
      <c r="W9" s="57"/>
      <c r="X9" s="58">
        <f t="shared" si="192"/>
        <v>0</v>
      </c>
      <c r="Y9" s="57"/>
      <c r="Z9" s="57">
        <v>1</v>
      </c>
      <c r="AA9" s="57"/>
      <c r="AB9" s="57"/>
      <c r="AC9" s="58">
        <f t="shared" si="193"/>
        <v>1</v>
      </c>
      <c r="AD9" s="57"/>
      <c r="AE9" s="57"/>
      <c r="AF9" s="57"/>
      <c r="AG9" s="58">
        <f t="shared" si="194"/>
        <v>0</v>
      </c>
      <c r="AH9" s="57"/>
      <c r="AI9" s="57"/>
      <c r="AJ9" s="57"/>
      <c r="AK9" s="57">
        <v>1</v>
      </c>
      <c r="AL9" s="58">
        <f t="shared" si="195"/>
        <v>1</v>
      </c>
      <c r="AM9" s="57"/>
      <c r="AN9" s="57"/>
      <c r="AO9" s="57">
        <v>1</v>
      </c>
      <c r="AP9" s="57"/>
      <c r="AQ9" s="58">
        <v>1</v>
      </c>
      <c r="AR9" s="60">
        <f t="shared" si="196"/>
        <v>6</v>
      </c>
    </row>
    <row r="10" ht="15">
      <c r="A10" s="36" t="s">
        <v>25</v>
      </c>
      <c r="B10" s="57"/>
      <c r="C10" s="57"/>
      <c r="D10" s="57"/>
      <c r="E10" s="57"/>
      <c r="F10" s="58">
        <f t="shared" ref="F10:F13" si="198">SUM(B10,C10,D10,E10)</f>
        <v>0</v>
      </c>
      <c r="G10" s="57"/>
      <c r="H10" s="57"/>
      <c r="I10" s="57"/>
      <c r="J10" s="57"/>
      <c r="K10" s="58">
        <f t="shared" ref="K10:K13" si="199">SUM(G10,H10,I10,J10)</f>
        <v>0</v>
      </c>
      <c r="L10" s="57"/>
      <c r="M10" s="57"/>
      <c r="N10" s="57"/>
      <c r="O10" s="58">
        <f t="shared" ref="O10:O13" si="200">SUM(L10,M10,N10)</f>
        <v>0</v>
      </c>
      <c r="P10" s="57"/>
      <c r="Q10" s="57"/>
      <c r="R10" s="57"/>
      <c r="S10" s="57"/>
      <c r="T10" s="58">
        <f t="shared" ref="T10:T13" si="201">SUM(P10,Q10,R10,S10)</f>
        <v>0</v>
      </c>
      <c r="U10" s="57"/>
      <c r="V10" s="57"/>
      <c r="W10" s="57"/>
      <c r="X10" s="58">
        <f t="shared" ref="X10:X13" si="202">SUM(U10,V10,W10)</f>
        <v>0</v>
      </c>
      <c r="Y10" s="57"/>
      <c r="Z10" s="57"/>
      <c r="AA10" s="57"/>
      <c r="AB10" s="57"/>
      <c r="AC10" s="58">
        <f t="shared" ref="AC10:AC13" si="203">SUM(Y10,Z10,AA10,AB10)</f>
        <v>0</v>
      </c>
      <c r="AD10" s="57"/>
      <c r="AE10" s="57"/>
      <c r="AF10" s="57"/>
      <c r="AG10" s="58">
        <f t="shared" ref="AG10:AG13" si="204">SUM(AD10,AE10,AF10)</f>
        <v>0</v>
      </c>
      <c r="AH10" s="57"/>
      <c r="AI10" s="57"/>
      <c r="AJ10" s="57"/>
      <c r="AK10" s="57"/>
      <c r="AL10" s="58">
        <f t="shared" ref="AL10:AL13" si="205">SUM(AH10,AI10,AJ10,AK10)</f>
        <v>0</v>
      </c>
      <c r="AM10" s="57"/>
      <c r="AN10" s="57"/>
      <c r="AO10" s="57"/>
      <c r="AP10" s="57"/>
      <c r="AQ10" s="58">
        <f t="shared" ref="AQ10:AQ13" si="206">SUM(AM10,AN10,AO10,AP10)</f>
        <v>0</v>
      </c>
      <c r="AR10" s="60">
        <f t="shared" ref="AR10:AR13" si="207">SUM(F10,K10,O10,T10,X10,AC10,AG10,AL10,AQ10)</f>
        <v>0</v>
      </c>
    </row>
    <row r="11" ht="15">
      <c r="A11" s="36" t="s">
        <v>26</v>
      </c>
      <c r="B11" s="57"/>
      <c r="C11" s="57"/>
      <c r="D11" s="57"/>
      <c r="E11" s="57"/>
      <c r="F11" s="58">
        <f t="shared" si="198"/>
        <v>0</v>
      </c>
      <c r="G11" s="57"/>
      <c r="H11" s="57"/>
      <c r="I11" s="57"/>
      <c r="J11" s="57"/>
      <c r="K11" s="58">
        <f t="shared" si="199"/>
        <v>0</v>
      </c>
      <c r="L11" s="57"/>
      <c r="M11" s="57"/>
      <c r="N11" s="57"/>
      <c r="O11" s="58">
        <f t="shared" si="200"/>
        <v>0</v>
      </c>
      <c r="P11" s="57"/>
      <c r="Q11" s="59"/>
      <c r="R11" s="57"/>
      <c r="S11" s="57"/>
      <c r="T11" s="58">
        <f t="shared" si="201"/>
        <v>0</v>
      </c>
      <c r="U11" s="57"/>
      <c r="W11" s="57"/>
      <c r="X11" s="58">
        <f>SUM(U11,V12,W11)</f>
        <v>0</v>
      </c>
      <c r="Y11" s="57"/>
      <c r="Z11" s="57"/>
      <c r="AA11" s="57"/>
      <c r="AB11" s="57"/>
      <c r="AC11" s="58">
        <f t="shared" si="203"/>
        <v>0</v>
      </c>
      <c r="AD11" s="59"/>
      <c r="AE11" s="57"/>
      <c r="AF11" s="57"/>
      <c r="AG11" s="58">
        <f t="shared" si="204"/>
        <v>0</v>
      </c>
      <c r="AH11" s="57"/>
      <c r="AI11" s="57"/>
      <c r="AJ11" s="57"/>
      <c r="AK11" s="57"/>
      <c r="AL11" s="58">
        <f t="shared" si="205"/>
        <v>0</v>
      </c>
      <c r="AM11" s="57"/>
      <c r="AN11" s="57"/>
      <c r="AO11" s="57"/>
      <c r="AP11" s="59"/>
      <c r="AQ11" s="58">
        <f t="shared" si="206"/>
        <v>0</v>
      </c>
      <c r="AR11" s="60">
        <f t="shared" si="207"/>
        <v>0</v>
      </c>
    </row>
    <row r="12" ht="16.5">
      <c r="A12" s="61" t="s">
        <v>27</v>
      </c>
      <c r="B12" s="57"/>
      <c r="C12" s="57"/>
      <c r="D12" s="57"/>
      <c r="E12" s="57"/>
      <c r="F12" s="58">
        <f t="shared" si="198"/>
        <v>0</v>
      </c>
      <c r="G12" s="57"/>
      <c r="H12" s="57"/>
      <c r="I12" s="57"/>
      <c r="J12" s="57"/>
      <c r="K12" s="58">
        <f t="shared" si="199"/>
        <v>0</v>
      </c>
      <c r="L12" s="57"/>
      <c r="M12" s="57"/>
      <c r="N12" s="57"/>
      <c r="O12" s="58">
        <f t="shared" si="200"/>
        <v>0</v>
      </c>
      <c r="P12" s="57"/>
      <c r="Q12" s="57"/>
      <c r="R12" s="57"/>
      <c r="S12" s="57"/>
      <c r="T12" s="58">
        <f t="shared" si="201"/>
        <v>0</v>
      </c>
      <c r="U12" s="57"/>
      <c r="V12" s="57"/>
      <c r="W12" s="57"/>
      <c r="X12" s="58" t="e">
        <f>SUM(U12,#REF!,W12)</f>
        <v>#REF!</v>
      </c>
      <c r="Y12" s="57"/>
      <c r="Z12" s="57"/>
      <c r="AA12" s="57"/>
      <c r="AB12" s="57"/>
      <c r="AC12" s="58">
        <f t="shared" si="203"/>
        <v>0</v>
      </c>
      <c r="AD12" s="57"/>
      <c r="AE12" s="57"/>
      <c r="AF12" s="57"/>
      <c r="AG12" s="58">
        <f t="shared" si="204"/>
        <v>0</v>
      </c>
      <c r="AH12" s="57"/>
      <c r="AI12" s="57"/>
      <c r="AJ12" s="57"/>
      <c r="AK12" s="57"/>
      <c r="AL12" s="58">
        <f t="shared" si="205"/>
        <v>0</v>
      </c>
      <c r="AM12" s="57"/>
      <c r="AN12" s="57"/>
      <c r="AO12" s="57"/>
      <c r="AP12" s="57"/>
      <c r="AQ12" s="58">
        <f t="shared" si="206"/>
        <v>0</v>
      </c>
      <c r="AR12" s="60" t="e">
        <f t="shared" si="207"/>
        <v>#REF!</v>
      </c>
    </row>
    <row r="13" ht="15">
      <c r="A13" s="36" t="s">
        <v>28</v>
      </c>
      <c r="B13" s="57"/>
      <c r="C13" s="57"/>
      <c r="D13" s="57"/>
      <c r="E13" s="57"/>
      <c r="F13" s="58">
        <f t="shared" si="198"/>
        <v>0</v>
      </c>
      <c r="G13" s="57"/>
      <c r="H13" s="57"/>
      <c r="I13" s="57"/>
      <c r="J13" s="57"/>
      <c r="K13" s="58">
        <f t="shared" si="199"/>
        <v>0</v>
      </c>
      <c r="L13" s="57"/>
      <c r="M13" s="57"/>
      <c r="N13" s="57"/>
      <c r="O13" s="58">
        <f t="shared" si="200"/>
        <v>0</v>
      </c>
      <c r="P13" s="57"/>
      <c r="Q13" s="57"/>
      <c r="R13" s="57"/>
      <c r="S13" s="57"/>
      <c r="T13" s="58">
        <f t="shared" si="201"/>
        <v>0</v>
      </c>
      <c r="U13" s="57"/>
      <c r="V13" s="57"/>
      <c r="W13" s="57"/>
      <c r="X13" s="58">
        <f t="shared" si="202"/>
        <v>0</v>
      </c>
      <c r="Y13" s="57"/>
      <c r="Z13" s="57"/>
      <c r="AA13" s="57"/>
      <c r="AB13" s="57"/>
      <c r="AC13" s="58">
        <f t="shared" si="203"/>
        <v>0</v>
      </c>
      <c r="AD13" s="57"/>
      <c r="AE13" s="57"/>
      <c r="AF13" s="57"/>
      <c r="AG13" s="58">
        <f t="shared" si="204"/>
        <v>0</v>
      </c>
      <c r="AH13" s="57"/>
      <c r="AI13" s="57"/>
      <c r="AJ13" s="57"/>
      <c r="AK13" s="57"/>
      <c r="AL13" s="58">
        <f t="shared" si="205"/>
        <v>0</v>
      </c>
      <c r="AM13" s="57"/>
      <c r="AN13" s="57"/>
      <c r="AO13" s="57"/>
      <c r="AP13" s="57"/>
      <c r="AQ13" s="58">
        <f t="shared" si="206"/>
        <v>0</v>
      </c>
      <c r="AR13" s="60">
        <f t="shared" si="20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0"/>
  </sheetPr>
  <sheetViews>
    <sheetView topLeftCell="W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/>
      <c r="F5" s="58">
        <f t="shared" ref="F5:F9" si="208">SUM(B5,C5,D5,E5)</f>
        <v>2</v>
      </c>
      <c r="G5" s="57"/>
      <c r="H5" s="57" t="s">
        <v>20</v>
      </c>
      <c r="I5" s="57"/>
      <c r="J5" s="57" t="s">
        <v>20</v>
      </c>
      <c r="K5" s="58">
        <f t="shared" ref="K5:K9" si="209">SUM(G5,H5,I5,J5)</f>
        <v>0</v>
      </c>
      <c r="L5" s="57"/>
      <c r="M5" s="57">
        <v>1</v>
      </c>
      <c r="N5" s="57"/>
      <c r="O5" s="58">
        <f t="shared" ref="O5:O9" si="210">SUM(L5,M5,N5)</f>
        <v>1</v>
      </c>
      <c r="P5" s="57">
        <v>1</v>
      </c>
      <c r="Q5" s="57">
        <v>1</v>
      </c>
      <c r="R5" s="57">
        <v>1</v>
      </c>
      <c r="S5" s="57"/>
      <c r="T5" s="58">
        <f t="shared" ref="T5:T9" si="211">SUM(P5,Q5,R5,S5)</f>
        <v>3</v>
      </c>
      <c r="U5" s="57" t="s">
        <v>20</v>
      </c>
      <c r="V5" s="57">
        <v>1</v>
      </c>
      <c r="W5" s="57"/>
      <c r="X5" s="58">
        <f t="shared" ref="X5:X9" si="212">SUM(U5,V5,W5)</f>
        <v>1</v>
      </c>
      <c r="Y5" s="57"/>
      <c r="Z5" s="57"/>
      <c r="AA5" s="57" t="s">
        <v>20</v>
      </c>
      <c r="AB5" s="57" t="s">
        <v>20</v>
      </c>
      <c r="AC5" s="58">
        <f t="shared" ref="AC5:AC9" si="213">SUM(Y5,Z5,AA5,AB5)</f>
        <v>0</v>
      </c>
      <c r="AD5" s="57">
        <v>1</v>
      </c>
      <c r="AE5" s="57"/>
      <c r="AF5" s="57"/>
      <c r="AG5" s="58">
        <f t="shared" ref="AG5:AG9" si="214">SUM(AD5,AE5,AF5)</f>
        <v>1</v>
      </c>
      <c r="AH5" s="57">
        <v>1</v>
      </c>
      <c r="AI5" s="57" t="s">
        <v>20</v>
      </c>
      <c r="AJ5" s="57">
        <v>1</v>
      </c>
      <c r="AK5" s="59">
        <v>1</v>
      </c>
      <c r="AL5" s="58">
        <f t="shared" ref="AL5:AL9" si="215">SUM(AH5,AI5,AJ5,AK5)</f>
        <v>3</v>
      </c>
      <c r="AM5" s="57">
        <v>1</v>
      </c>
      <c r="AN5" s="57">
        <v>1</v>
      </c>
      <c r="AO5" s="57">
        <v>1</v>
      </c>
      <c r="AP5" s="59">
        <v>1</v>
      </c>
      <c r="AQ5" s="58">
        <v>4</v>
      </c>
      <c r="AR5" s="60">
        <f t="shared" ref="AR5:AR9" si="216">SUM(F5,K5,O5,T5,X5,AC5,AG5,AL5,AQ5)</f>
        <v>15</v>
      </c>
    </row>
    <row r="6" ht="15">
      <c r="A6" s="36" t="s">
        <v>22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208"/>
        <v>1</v>
      </c>
      <c r="G6" s="57" t="s">
        <v>20</v>
      </c>
      <c r="H6" s="57">
        <v>1</v>
      </c>
      <c r="I6" s="57" t="s">
        <v>20</v>
      </c>
      <c r="J6" s="57" t="s">
        <v>20</v>
      </c>
      <c r="K6" s="58">
        <f t="shared" si="209"/>
        <v>1</v>
      </c>
      <c r="L6" s="57" t="s">
        <v>20</v>
      </c>
      <c r="M6" s="57">
        <v>1</v>
      </c>
      <c r="N6" s="57" t="s">
        <v>20</v>
      </c>
      <c r="O6" s="58">
        <f t="shared" si="210"/>
        <v>1</v>
      </c>
      <c r="P6" s="57" t="s">
        <v>20</v>
      </c>
      <c r="Q6" s="57">
        <v>1</v>
      </c>
      <c r="R6" s="57" t="s">
        <v>20</v>
      </c>
      <c r="S6" s="57">
        <v>1</v>
      </c>
      <c r="T6" s="58">
        <f t="shared" si="211"/>
        <v>2</v>
      </c>
      <c r="U6" s="57" t="s">
        <v>20</v>
      </c>
      <c r="V6" s="57" t="s">
        <v>20</v>
      </c>
      <c r="W6" s="57" t="s">
        <v>20</v>
      </c>
      <c r="X6" s="58">
        <f t="shared" si="21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213"/>
        <v>0</v>
      </c>
      <c r="AD6" s="57" t="s">
        <v>20</v>
      </c>
      <c r="AE6" s="57">
        <v>1</v>
      </c>
      <c r="AF6" s="57">
        <v>1</v>
      </c>
      <c r="AG6" s="58">
        <f t="shared" si="214"/>
        <v>2</v>
      </c>
      <c r="AH6" s="57" t="s">
        <v>20</v>
      </c>
      <c r="AI6" s="57" t="s">
        <v>20</v>
      </c>
      <c r="AJ6" s="57" t="s">
        <v>20</v>
      </c>
      <c r="AK6" s="57">
        <v>1</v>
      </c>
      <c r="AL6" s="58">
        <f t="shared" si="215"/>
        <v>1</v>
      </c>
      <c r="AM6" s="57">
        <v>1</v>
      </c>
      <c r="AN6" s="59"/>
      <c r="AO6" s="57">
        <v>1</v>
      </c>
      <c r="AP6" s="57">
        <v>1</v>
      </c>
      <c r="AQ6" s="58">
        <f t="shared" ref="AQ6:AQ9" si="217">SUM(AM6,AN6,AO6,AP6)</f>
        <v>3</v>
      </c>
      <c r="AR6" s="60">
        <f t="shared" si="216"/>
        <v>11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1</v>
      </c>
      <c r="F7" s="58">
        <f t="shared" si="208"/>
        <v>1</v>
      </c>
      <c r="G7" s="57">
        <v>0</v>
      </c>
      <c r="H7" s="57">
        <v>0</v>
      </c>
      <c r="I7" s="57">
        <v>0</v>
      </c>
      <c r="J7" s="57">
        <v>1</v>
      </c>
      <c r="K7" s="58">
        <f t="shared" si="209"/>
        <v>1</v>
      </c>
      <c r="L7" s="57">
        <v>0</v>
      </c>
      <c r="M7" s="57">
        <v>0</v>
      </c>
      <c r="N7" s="57">
        <v>0</v>
      </c>
      <c r="O7" s="58">
        <f t="shared" si="210"/>
        <v>0</v>
      </c>
      <c r="P7" s="57">
        <v>1</v>
      </c>
      <c r="Q7" s="57">
        <v>0</v>
      </c>
      <c r="R7" s="57">
        <v>0</v>
      </c>
      <c r="S7" s="57">
        <v>0</v>
      </c>
      <c r="T7" s="58">
        <f t="shared" si="211"/>
        <v>1</v>
      </c>
      <c r="U7" s="57">
        <v>0</v>
      </c>
      <c r="V7" s="57">
        <v>1</v>
      </c>
      <c r="W7" s="57">
        <v>0</v>
      </c>
      <c r="X7" s="58">
        <f t="shared" si="212"/>
        <v>1</v>
      </c>
      <c r="Y7" s="57">
        <v>0</v>
      </c>
      <c r="Z7" s="57">
        <v>0</v>
      </c>
      <c r="AA7" s="57">
        <v>1</v>
      </c>
      <c r="AB7" s="57">
        <v>0</v>
      </c>
      <c r="AC7" s="58">
        <f t="shared" si="213"/>
        <v>1</v>
      </c>
      <c r="AD7" s="57">
        <v>0</v>
      </c>
      <c r="AE7" s="57">
        <v>0</v>
      </c>
      <c r="AF7" s="57">
        <v>0</v>
      </c>
      <c r="AG7" s="58">
        <f t="shared" si="214"/>
        <v>0</v>
      </c>
      <c r="AH7" s="57">
        <v>0</v>
      </c>
      <c r="AI7" s="57">
        <v>0</v>
      </c>
      <c r="AJ7" s="57">
        <v>0</v>
      </c>
      <c r="AK7" s="57">
        <v>0</v>
      </c>
      <c r="AL7" s="58">
        <f t="shared" si="215"/>
        <v>0</v>
      </c>
      <c r="AM7" s="57">
        <v>0</v>
      </c>
      <c r="AN7" s="59">
        <v>0</v>
      </c>
      <c r="AO7" s="57">
        <v>0</v>
      </c>
      <c r="AP7" s="57">
        <v>0</v>
      </c>
      <c r="AQ7" s="58">
        <f t="shared" si="217"/>
        <v>0</v>
      </c>
      <c r="AR7" s="60">
        <f t="shared" si="216"/>
        <v>5</v>
      </c>
    </row>
    <row r="8" ht="15">
      <c r="A8" s="36" t="s">
        <v>23</v>
      </c>
      <c r="B8" s="57" t="s">
        <v>20</v>
      </c>
      <c r="C8" s="57"/>
      <c r="D8" s="57">
        <v>1</v>
      </c>
      <c r="E8" s="57">
        <v>1</v>
      </c>
      <c r="F8" s="58">
        <f t="shared" si="208"/>
        <v>2</v>
      </c>
      <c r="G8" s="57" t="s">
        <v>20</v>
      </c>
      <c r="H8" s="57" t="s">
        <v>20</v>
      </c>
      <c r="I8" s="57">
        <v>1</v>
      </c>
      <c r="J8" s="57" t="s">
        <v>20</v>
      </c>
      <c r="K8" s="58">
        <f t="shared" si="209"/>
        <v>1</v>
      </c>
      <c r="L8" s="57" t="s">
        <v>20</v>
      </c>
      <c r="M8" s="57" t="s">
        <v>20</v>
      </c>
      <c r="N8" s="57" t="s">
        <v>20</v>
      </c>
      <c r="O8" s="58">
        <f t="shared" si="210"/>
        <v>0</v>
      </c>
      <c r="P8" s="57" t="s">
        <v>20</v>
      </c>
      <c r="Q8" s="57">
        <v>1</v>
      </c>
      <c r="R8" s="57" t="s">
        <v>20</v>
      </c>
      <c r="S8" s="57">
        <v>1</v>
      </c>
      <c r="T8" s="58">
        <f t="shared" si="211"/>
        <v>2</v>
      </c>
      <c r="U8" s="57" t="s">
        <v>20</v>
      </c>
      <c r="V8" s="57">
        <v>1</v>
      </c>
      <c r="W8" s="57">
        <v>1</v>
      </c>
      <c r="X8" s="58">
        <f t="shared" si="212"/>
        <v>2</v>
      </c>
      <c r="Y8" s="57" t="s">
        <v>20</v>
      </c>
      <c r="Z8" s="57" t="s">
        <v>20</v>
      </c>
      <c r="AA8" s="57" t="s">
        <v>20</v>
      </c>
      <c r="AB8" s="57" t="s">
        <v>20</v>
      </c>
      <c r="AC8" s="58">
        <f t="shared" si="213"/>
        <v>0</v>
      </c>
      <c r="AD8" s="57">
        <v>1</v>
      </c>
      <c r="AE8" s="57" t="s">
        <v>20</v>
      </c>
      <c r="AF8" s="57" t="s">
        <v>20</v>
      </c>
      <c r="AG8" s="58">
        <f t="shared" si="214"/>
        <v>1</v>
      </c>
      <c r="AH8" s="57" t="s">
        <v>20</v>
      </c>
      <c r="AI8" s="57" t="s">
        <v>20</v>
      </c>
      <c r="AJ8" s="57" t="s">
        <v>20</v>
      </c>
      <c r="AK8" s="59">
        <v>1</v>
      </c>
      <c r="AL8" s="58">
        <f t="shared" si="215"/>
        <v>1</v>
      </c>
      <c r="AM8" s="57" t="s">
        <v>20</v>
      </c>
      <c r="AN8" s="57" t="s">
        <v>20</v>
      </c>
      <c r="AO8" s="59">
        <v>1</v>
      </c>
      <c r="AP8" s="57">
        <v>1</v>
      </c>
      <c r="AQ8" s="58">
        <f t="shared" si="217"/>
        <v>2</v>
      </c>
      <c r="AR8" s="60">
        <f t="shared" si="216"/>
        <v>11</v>
      </c>
    </row>
    <row r="9" ht="15">
      <c r="A9" s="36" t="s">
        <v>24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20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209"/>
        <v>0</v>
      </c>
      <c r="L9" s="57" t="s">
        <v>20</v>
      </c>
      <c r="M9" s="57" t="s">
        <v>20</v>
      </c>
      <c r="N9" s="57" t="s">
        <v>20</v>
      </c>
      <c r="O9" s="58">
        <f t="shared" si="210"/>
        <v>0</v>
      </c>
      <c r="P9" s="57" t="s">
        <v>20</v>
      </c>
      <c r="Q9" s="57" t="s">
        <v>20</v>
      </c>
      <c r="R9" s="57">
        <v>1</v>
      </c>
      <c r="S9" s="57">
        <v>1</v>
      </c>
      <c r="T9" s="58">
        <f t="shared" si="211"/>
        <v>2</v>
      </c>
      <c r="U9" s="57" t="s">
        <v>20</v>
      </c>
      <c r="V9" s="57" t="s">
        <v>20</v>
      </c>
      <c r="W9" s="57" t="s">
        <v>20</v>
      </c>
      <c r="X9" s="58">
        <f t="shared" si="212"/>
        <v>0</v>
      </c>
      <c r="Y9" s="57" t="s">
        <v>20</v>
      </c>
      <c r="Z9" s="57">
        <v>1</v>
      </c>
      <c r="AA9" s="57" t="s">
        <v>20</v>
      </c>
      <c r="AB9" s="57" t="s">
        <v>20</v>
      </c>
      <c r="AC9" s="58">
        <f t="shared" si="213"/>
        <v>1</v>
      </c>
      <c r="AD9" s="57" t="s">
        <v>20</v>
      </c>
      <c r="AE9" s="57" t="s">
        <v>20</v>
      </c>
      <c r="AF9" s="57" t="s">
        <v>20</v>
      </c>
      <c r="AG9" s="58">
        <f t="shared" si="214"/>
        <v>0</v>
      </c>
      <c r="AH9" s="57" t="s">
        <v>20</v>
      </c>
      <c r="AI9" s="57" t="s">
        <v>20</v>
      </c>
      <c r="AJ9" s="57" t="s">
        <v>20</v>
      </c>
      <c r="AK9" s="57">
        <v>1</v>
      </c>
      <c r="AL9" s="58">
        <f t="shared" si="215"/>
        <v>1</v>
      </c>
      <c r="AM9" s="57" t="s">
        <v>20</v>
      </c>
      <c r="AN9" s="57" t="s">
        <v>20</v>
      </c>
      <c r="AO9" s="57">
        <v>1</v>
      </c>
      <c r="AP9" s="57" t="s">
        <v>20</v>
      </c>
      <c r="AQ9" s="58">
        <f t="shared" si="217"/>
        <v>1</v>
      </c>
      <c r="AR9" s="60">
        <f t="shared" si="216"/>
        <v>6</v>
      </c>
    </row>
    <row r="10" ht="15">
      <c r="A10" s="36" t="s">
        <v>25</v>
      </c>
      <c r="B10" s="57" t="s">
        <v>20</v>
      </c>
      <c r="C10" s="57" t="s">
        <v>20</v>
      </c>
      <c r="D10" s="57" t="s">
        <v>20</v>
      </c>
      <c r="E10" s="57" t="s">
        <v>20</v>
      </c>
      <c r="F10" s="58">
        <f t="shared" ref="F10:F13" si="218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3" si="219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3" si="220">SUM(L10,M10,N10)</f>
        <v>0</v>
      </c>
      <c r="P10" s="57" t="s">
        <v>20</v>
      </c>
      <c r="Q10" s="57" t="s">
        <v>20</v>
      </c>
      <c r="R10" s="57" t="s">
        <v>20</v>
      </c>
      <c r="S10" s="57" t="s">
        <v>20</v>
      </c>
      <c r="T10" s="58">
        <f t="shared" ref="T10:T13" si="221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3" si="222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3" si="223">SUM(Y10,Z10,AA10,AB10)</f>
        <v>0</v>
      </c>
      <c r="AD10" s="57" t="s">
        <v>20</v>
      </c>
      <c r="AE10" s="57" t="s">
        <v>20</v>
      </c>
      <c r="AF10" s="57" t="s">
        <v>20</v>
      </c>
      <c r="AG10" s="58">
        <f t="shared" ref="AG10:AG13" si="224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3" si="225">SUM(AH10,AI10,AJ10,AK10)</f>
        <v>0</v>
      </c>
      <c r="AM10" s="57" t="s">
        <v>20</v>
      </c>
      <c r="AN10" s="57" t="s">
        <v>20</v>
      </c>
      <c r="AO10" s="57" t="s">
        <v>20</v>
      </c>
      <c r="AP10" s="57" t="s">
        <v>20</v>
      </c>
      <c r="AQ10" s="58">
        <f t="shared" ref="AQ10:AQ13" si="226">SUM(AM10,AN10,AO10,AP10)</f>
        <v>0</v>
      </c>
      <c r="AR10" s="60">
        <f t="shared" ref="AR10:AR13" si="227">SUM(F10,K10,O10,T10,X10,AC10,AG10,AL10,AQ10)</f>
        <v>0</v>
      </c>
    </row>
    <row r="11" ht="15">
      <c r="A11" s="36" t="s">
        <v>26</v>
      </c>
      <c r="B11" s="57" t="s">
        <v>20</v>
      </c>
      <c r="C11" s="57" t="s">
        <v>20</v>
      </c>
      <c r="D11" s="57"/>
      <c r="E11" s="57" t="s">
        <v>20</v>
      </c>
      <c r="F11" s="58">
        <f t="shared" si="218"/>
        <v>0</v>
      </c>
      <c r="G11" s="57" t="s">
        <v>20</v>
      </c>
      <c r="H11" s="57" t="s">
        <v>20</v>
      </c>
      <c r="I11" s="57" t="s">
        <v>20</v>
      </c>
      <c r="J11" s="57" t="s">
        <v>20</v>
      </c>
      <c r="K11" s="58">
        <f t="shared" si="219"/>
        <v>0</v>
      </c>
      <c r="L11" s="57" t="s">
        <v>20</v>
      </c>
      <c r="M11" s="57" t="s">
        <v>20</v>
      </c>
      <c r="N11" s="57" t="s">
        <v>20</v>
      </c>
      <c r="O11" s="58">
        <f t="shared" si="220"/>
        <v>0</v>
      </c>
      <c r="P11" s="57" t="s">
        <v>20</v>
      </c>
      <c r="Q11" s="59"/>
      <c r="R11" s="57" t="s">
        <v>20</v>
      </c>
      <c r="S11" s="57" t="s">
        <v>20</v>
      </c>
      <c r="T11" s="58">
        <f t="shared" si="221"/>
        <v>0</v>
      </c>
      <c r="U11" s="57" t="s">
        <v>20</v>
      </c>
      <c r="V11" s="57" t="s">
        <v>20</v>
      </c>
      <c r="W11" s="57" t="s">
        <v>20</v>
      </c>
      <c r="X11" s="58">
        <f t="shared" si="222"/>
        <v>0</v>
      </c>
      <c r="Y11" s="57" t="s">
        <v>20</v>
      </c>
      <c r="Z11" s="57" t="s">
        <v>20</v>
      </c>
      <c r="AA11" s="57" t="s">
        <v>20</v>
      </c>
      <c r="AB11" s="57" t="s">
        <v>20</v>
      </c>
      <c r="AC11" s="58">
        <f t="shared" si="223"/>
        <v>0</v>
      </c>
      <c r="AD11" s="59"/>
      <c r="AE11" s="57" t="s">
        <v>20</v>
      </c>
      <c r="AF11" s="57" t="s">
        <v>20</v>
      </c>
      <c r="AG11" s="58">
        <f t="shared" si="224"/>
        <v>0</v>
      </c>
      <c r="AH11" s="57" t="s">
        <v>20</v>
      </c>
      <c r="AI11" s="57" t="s">
        <v>20</v>
      </c>
      <c r="AJ11" s="57" t="s">
        <v>20</v>
      </c>
      <c r="AK11" s="57" t="s">
        <v>20</v>
      </c>
      <c r="AL11" s="58">
        <f t="shared" si="225"/>
        <v>0</v>
      </c>
      <c r="AM11" s="57" t="s">
        <v>20</v>
      </c>
      <c r="AN11" s="57" t="s">
        <v>20</v>
      </c>
      <c r="AO11" s="57" t="s">
        <v>20</v>
      </c>
      <c r="AP11" s="59"/>
      <c r="AQ11" s="58">
        <f t="shared" si="226"/>
        <v>0</v>
      </c>
      <c r="AR11" s="60">
        <f t="shared" si="227"/>
        <v>0</v>
      </c>
    </row>
    <row r="12" ht="16.5">
      <c r="A12" s="61" t="s">
        <v>27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21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219"/>
        <v>0</v>
      </c>
      <c r="L12" s="57" t="s">
        <v>20</v>
      </c>
      <c r="M12" s="57" t="s">
        <v>20</v>
      </c>
      <c r="N12" s="57" t="s">
        <v>20</v>
      </c>
      <c r="O12" s="58">
        <f t="shared" si="22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221"/>
        <v>0</v>
      </c>
      <c r="U12" s="57" t="s">
        <v>20</v>
      </c>
      <c r="V12" s="57" t="s">
        <v>20</v>
      </c>
      <c r="W12" s="57" t="s">
        <v>20</v>
      </c>
      <c r="X12" s="58">
        <f t="shared" si="22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223"/>
        <v>0</v>
      </c>
      <c r="AD12" s="57" t="s">
        <v>20</v>
      </c>
      <c r="AE12" s="57" t="s">
        <v>20</v>
      </c>
      <c r="AF12" s="57" t="s">
        <v>20</v>
      </c>
      <c r="AG12" s="58">
        <f t="shared" si="22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22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226"/>
        <v>0</v>
      </c>
      <c r="AR12" s="60">
        <f t="shared" si="227"/>
        <v>0</v>
      </c>
    </row>
    <row r="13" ht="15">
      <c r="A13" s="36" t="s">
        <v>28</v>
      </c>
      <c r="B13" s="57" t="s">
        <v>20</v>
      </c>
      <c r="C13" s="57" t="s">
        <v>20</v>
      </c>
      <c r="D13" s="57" t="s">
        <v>20</v>
      </c>
      <c r="E13" s="57"/>
      <c r="F13" s="58">
        <f t="shared" si="218"/>
        <v>0</v>
      </c>
      <c r="G13" s="57" t="s">
        <v>20</v>
      </c>
      <c r="H13" s="57" t="s">
        <v>20</v>
      </c>
      <c r="I13" s="57" t="s">
        <v>20</v>
      </c>
      <c r="J13" s="57" t="s">
        <v>20</v>
      </c>
      <c r="K13" s="58">
        <f t="shared" si="219"/>
        <v>0</v>
      </c>
      <c r="L13" s="57" t="s">
        <v>20</v>
      </c>
      <c r="M13" s="57" t="s">
        <v>20</v>
      </c>
      <c r="N13" s="57" t="s">
        <v>20</v>
      </c>
      <c r="O13" s="58">
        <f t="shared" si="220"/>
        <v>0</v>
      </c>
      <c r="P13" s="57" t="s">
        <v>20</v>
      </c>
      <c r="Q13" s="57" t="s">
        <v>20</v>
      </c>
      <c r="R13" s="57" t="s">
        <v>20</v>
      </c>
      <c r="S13" s="57" t="s">
        <v>20</v>
      </c>
      <c r="T13" s="58">
        <f t="shared" si="221"/>
        <v>0</v>
      </c>
      <c r="U13" s="57" t="s">
        <v>20</v>
      </c>
      <c r="V13" s="57" t="s">
        <v>20</v>
      </c>
      <c r="W13" s="57" t="s">
        <v>20</v>
      </c>
      <c r="X13" s="58">
        <f t="shared" si="222"/>
        <v>0</v>
      </c>
      <c r="Y13" s="57" t="s">
        <v>20</v>
      </c>
      <c r="Z13" s="57" t="s">
        <v>20</v>
      </c>
      <c r="AA13" s="57" t="s">
        <v>20</v>
      </c>
      <c r="AB13" s="57" t="s">
        <v>20</v>
      </c>
      <c r="AC13" s="58">
        <f t="shared" si="223"/>
        <v>0</v>
      </c>
      <c r="AD13" s="57" t="s">
        <v>20</v>
      </c>
      <c r="AE13" s="57" t="s">
        <v>20</v>
      </c>
      <c r="AF13" s="57" t="s">
        <v>20</v>
      </c>
      <c r="AG13" s="58">
        <f t="shared" si="224"/>
        <v>0</v>
      </c>
      <c r="AH13" s="57" t="s">
        <v>20</v>
      </c>
      <c r="AI13" s="57" t="s">
        <v>20</v>
      </c>
      <c r="AJ13" s="57" t="s">
        <v>20</v>
      </c>
      <c r="AK13" s="57" t="s">
        <v>20</v>
      </c>
      <c r="AL13" s="58">
        <f t="shared" si="225"/>
        <v>0</v>
      </c>
      <c r="AM13" s="57" t="s">
        <v>20</v>
      </c>
      <c r="AN13" s="57" t="s">
        <v>20</v>
      </c>
      <c r="AO13" s="57" t="s">
        <v>20</v>
      </c>
      <c r="AP13" s="57" t="s">
        <v>20</v>
      </c>
      <c r="AQ13" s="58">
        <f t="shared" si="226"/>
        <v>0</v>
      </c>
      <c r="AR13" s="60">
        <f t="shared" si="22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0"/>
  </sheetPr>
  <sheetViews>
    <sheetView topLeftCell="W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89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/>
      <c r="F5" s="58">
        <f t="shared" ref="F5:F9" si="228">SUM(B5,C5,D5,E5)</f>
        <v>2</v>
      </c>
      <c r="G5" s="57"/>
      <c r="H5" s="57" t="s">
        <v>20</v>
      </c>
      <c r="I5" s="57"/>
      <c r="J5" s="57" t="s">
        <v>20</v>
      </c>
      <c r="K5" s="58">
        <f t="shared" ref="K5:K9" si="229">SUM(G5,H5,I5,J5)</f>
        <v>0</v>
      </c>
      <c r="L5" s="57"/>
      <c r="M5" s="57">
        <v>1</v>
      </c>
      <c r="N5" s="57"/>
      <c r="O5" s="58">
        <f t="shared" ref="O5:O9" si="230">SUM(L5,M5,N5)</f>
        <v>1</v>
      </c>
      <c r="P5" s="57">
        <v>1</v>
      </c>
      <c r="Q5" s="57">
        <v>1</v>
      </c>
      <c r="R5" s="57">
        <v>1</v>
      </c>
      <c r="S5" s="57"/>
      <c r="T5" s="58">
        <f t="shared" ref="T5:T9" si="231">SUM(P5,Q5,R5,S5)</f>
        <v>3</v>
      </c>
      <c r="U5" s="57" t="s">
        <v>20</v>
      </c>
      <c r="V5" s="57">
        <v>1</v>
      </c>
      <c r="W5" s="57"/>
      <c r="X5" s="58">
        <f t="shared" ref="X5:X9" si="232">SUM(U5,V5,W5)</f>
        <v>1</v>
      </c>
      <c r="Y5" s="57"/>
      <c r="Z5" s="57"/>
      <c r="AA5" s="57" t="s">
        <v>20</v>
      </c>
      <c r="AB5" s="57" t="s">
        <v>20</v>
      </c>
      <c r="AC5" s="58">
        <f t="shared" ref="AC5:AC9" si="233">SUM(Y5,Z5,AA5,AB5)</f>
        <v>0</v>
      </c>
      <c r="AD5" s="57">
        <v>1</v>
      </c>
      <c r="AE5" s="57"/>
      <c r="AF5" s="57"/>
      <c r="AG5" s="58">
        <f t="shared" ref="AG5:AG9" si="234">SUM(AD5,AE5,AF5)</f>
        <v>1</v>
      </c>
      <c r="AH5" s="57">
        <v>1</v>
      </c>
      <c r="AI5" s="57" t="s">
        <v>20</v>
      </c>
      <c r="AJ5" s="57">
        <v>1</v>
      </c>
      <c r="AK5" s="59">
        <v>1</v>
      </c>
      <c r="AL5" s="58">
        <f t="shared" ref="AL5:AL9" si="235">SUM(AH5,AI5,AJ5,AK5)</f>
        <v>3</v>
      </c>
      <c r="AM5" s="57">
        <v>1</v>
      </c>
      <c r="AN5" s="57">
        <v>1</v>
      </c>
      <c r="AO5" s="57">
        <v>1</v>
      </c>
      <c r="AP5" s="59">
        <v>1</v>
      </c>
      <c r="AQ5" s="58">
        <v>4</v>
      </c>
      <c r="AR5" s="60">
        <f t="shared" ref="AR5:AR9" si="236">SUM(F5,K5,O5,T5,X5,AC5,AG5,AL5,AQ5)</f>
        <v>15</v>
      </c>
    </row>
    <row r="6" ht="15">
      <c r="A6" s="36" t="s">
        <v>22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228"/>
        <v>1</v>
      </c>
      <c r="G6" s="57" t="s">
        <v>20</v>
      </c>
      <c r="H6" s="57">
        <v>1</v>
      </c>
      <c r="I6" s="57" t="s">
        <v>20</v>
      </c>
      <c r="J6" s="57" t="s">
        <v>20</v>
      </c>
      <c r="K6" s="58">
        <f t="shared" si="229"/>
        <v>1</v>
      </c>
      <c r="L6" s="57" t="s">
        <v>20</v>
      </c>
      <c r="M6" s="57">
        <v>1</v>
      </c>
      <c r="N6" s="57" t="s">
        <v>20</v>
      </c>
      <c r="O6" s="58">
        <f t="shared" si="230"/>
        <v>1</v>
      </c>
      <c r="P6" s="57" t="s">
        <v>20</v>
      </c>
      <c r="Q6" s="57">
        <v>1</v>
      </c>
      <c r="R6" s="57" t="s">
        <v>20</v>
      </c>
      <c r="S6" s="57">
        <v>1</v>
      </c>
      <c r="T6" s="58">
        <f t="shared" si="231"/>
        <v>2</v>
      </c>
      <c r="U6" s="57" t="s">
        <v>20</v>
      </c>
      <c r="V6" s="57" t="s">
        <v>20</v>
      </c>
      <c r="W6" s="57" t="s">
        <v>20</v>
      </c>
      <c r="X6" s="58">
        <f t="shared" si="23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233"/>
        <v>0</v>
      </c>
      <c r="AD6" s="57" t="s">
        <v>20</v>
      </c>
      <c r="AE6" s="57">
        <v>1</v>
      </c>
      <c r="AF6" s="57">
        <v>1</v>
      </c>
      <c r="AG6" s="58">
        <f t="shared" si="234"/>
        <v>2</v>
      </c>
      <c r="AH6" s="57" t="s">
        <v>20</v>
      </c>
      <c r="AI6" s="57" t="s">
        <v>20</v>
      </c>
      <c r="AJ6" s="57">
        <v>1</v>
      </c>
      <c r="AK6" s="57" t="s">
        <v>20</v>
      </c>
      <c r="AL6" s="58">
        <f t="shared" si="235"/>
        <v>1</v>
      </c>
      <c r="AM6" s="57">
        <v>1</v>
      </c>
      <c r="AN6" s="59"/>
      <c r="AO6" s="57">
        <v>1</v>
      </c>
      <c r="AP6" s="57">
        <v>1</v>
      </c>
      <c r="AQ6" s="58">
        <f t="shared" ref="AQ6:AQ9" si="237">SUM(AM6,AN6,AO6,AP6)</f>
        <v>3</v>
      </c>
      <c r="AR6" s="60">
        <f t="shared" si="236"/>
        <v>11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1</v>
      </c>
      <c r="F7" s="58">
        <f t="shared" si="228"/>
        <v>1</v>
      </c>
      <c r="G7" s="57">
        <v>0</v>
      </c>
      <c r="H7" s="57">
        <v>0</v>
      </c>
      <c r="I7" s="57">
        <v>0</v>
      </c>
      <c r="J7" s="57">
        <v>1</v>
      </c>
      <c r="K7" s="58">
        <f t="shared" si="229"/>
        <v>1</v>
      </c>
      <c r="L7" s="57">
        <v>0</v>
      </c>
      <c r="M7" s="57">
        <v>0</v>
      </c>
      <c r="N7" s="57">
        <v>0</v>
      </c>
      <c r="O7" s="58">
        <f t="shared" si="230"/>
        <v>0</v>
      </c>
      <c r="P7" s="57">
        <v>1</v>
      </c>
      <c r="Q7" s="57">
        <v>0</v>
      </c>
      <c r="R7" s="57">
        <v>0</v>
      </c>
      <c r="S7" s="57">
        <v>0</v>
      </c>
      <c r="T7" s="58">
        <f t="shared" si="231"/>
        <v>1</v>
      </c>
      <c r="U7" s="57">
        <v>0</v>
      </c>
      <c r="V7" s="57">
        <v>1</v>
      </c>
      <c r="W7" s="57">
        <v>0</v>
      </c>
      <c r="X7" s="58">
        <f t="shared" si="232"/>
        <v>1</v>
      </c>
      <c r="Y7" s="57">
        <v>0</v>
      </c>
      <c r="Z7" s="57">
        <v>0</v>
      </c>
      <c r="AA7" s="57">
        <v>1</v>
      </c>
      <c r="AB7" s="57">
        <v>0</v>
      </c>
      <c r="AC7" s="58">
        <f t="shared" si="233"/>
        <v>1</v>
      </c>
      <c r="AD7" s="57">
        <v>0</v>
      </c>
      <c r="AE7" s="57">
        <v>0</v>
      </c>
      <c r="AF7" s="57">
        <v>0</v>
      </c>
      <c r="AG7" s="58">
        <v>0</v>
      </c>
      <c r="AH7" s="57">
        <v>0</v>
      </c>
      <c r="AI7" s="57">
        <v>0</v>
      </c>
      <c r="AJ7" s="57">
        <v>0</v>
      </c>
      <c r="AK7" s="57">
        <v>0</v>
      </c>
      <c r="AL7" s="58">
        <v>0</v>
      </c>
      <c r="AM7" s="57">
        <v>0</v>
      </c>
      <c r="AN7" s="59">
        <v>0</v>
      </c>
      <c r="AO7" s="57">
        <v>0</v>
      </c>
      <c r="AP7" s="57">
        <v>0</v>
      </c>
      <c r="AQ7" s="58">
        <f t="shared" si="237"/>
        <v>0</v>
      </c>
      <c r="AR7" s="60">
        <f t="shared" si="236"/>
        <v>5</v>
      </c>
    </row>
    <row r="8" ht="15">
      <c r="A8" s="36" t="s">
        <v>23</v>
      </c>
      <c r="B8" s="57" t="s">
        <v>20</v>
      </c>
      <c r="C8" s="57"/>
      <c r="D8" s="57">
        <v>1</v>
      </c>
      <c r="E8" s="57">
        <v>1</v>
      </c>
      <c r="F8" s="58">
        <f t="shared" si="228"/>
        <v>2</v>
      </c>
      <c r="G8" s="57" t="s">
        <v>20</v>
      </c>
      <c r="H8" s="57" t="s">
        <v>20</v>
      </c>
      <c r="I8" s="57">
        <v>1</v>
      </c>
      <c r="J8" s="57" t="s">
        <v>20</v>
      </c>
      <c r="K8" s="58">
        <f t="shared" si="229"/>
        <v>1</v>
      </c>
      <c r="L8" s="57" t="s">
        <v>20</v>
      </c>
      <c r="M8" s="57" t="s">
        <v>20</v>
      </c>
      <c r="N8" s="57" t="s">
        <v>20</v>
      </c>
      <c r="O8" s="58">
        <f t="shared" si="230"/>
        <v>0</v>
      </c>
      <c r="P8" s="57" t="s">
        <v>20</v>
      </c>
      <c r="Q8" s="57">
        <v>1</v>
      </c>
      <c r="R8" s="57" t="s">
        <v>20</v>
      </c>
      <c r="S8" s="57">
        <v>1</v>
      </c>
      <c r="T8" s="58">
        <f t="shared" si="231"/>
        <v>2</v>
      </c>
      <c r="U8" s="57" t="s">
        <v>20</v>
      </c>
      <c r="V8" s="57">
        <v>1</v>
      </c>
      <c r="W8" s="57">
        <v>1</v>
      </c>
      <c r="X8" s="58">
        <f t="shared" si="232"/>
        <v>2</v>
      </c>
      <c r="Y8" s="57" t="s">
        <v>20</v>
      </c>
      <c r="Z8" s="57" t="s">
        <v>20</v>
      </c>
      <c r="AA8" s="57" t="s">
        <v>20</v>
      </c>
      <c r="AB8" s="57" t="s">
        <v>20</v>
      </c>
      <c r="AC8" s="58">
        <f t="shared" si="233"/>
        <v>0</v>
      </c>
      <c r="AD8" s="57">
        <v>1</v>
      </c>
      <c r="AE8" s="57" t="s">
        <v>20</v>
      </c>
      <c r="AF8" s="57" t="s">
        <v>20</v>
      </c>
      <c r="AG8" s="58">
        <f t="shared" si="234"/>
        <v>1</v>
      </c>
      <c r="AH8" s="57" t="s">
        <v>20</v>
      </c>
      <c r="AI8" s="57" t="s">
        <v>20</v>
      </c>
      <c r="AJ8" s="57" t="s">
        <v>20</v>
      </c>
      <c r="AK8" s="59">
        <v>1</v>
      </c>
      <c r="AL8" s="58">
        <f t="shared" si="235"/>
        <v>1</v>
      </c>
      <c r="AM8" s="57" t="s">
        <v>20</v>
      </c>
      <c r="AN8" s="57" t="s">
        <v>20</v>
      </c>
      <c r="AO8" s="59">
        <v>1</v>
      </c>
      <c r="AP8" s="57">
        <v>1</v>
      </c>
      <c r="AQ8" s="58">
        <f t="shared" si="237"/>
        <v>2</v>
      </c>
      <c r="AR8" s="60">
        <f t="shared" si="236"/>
        <v>11</v>
      </c>
    </row>
    <row r="9" ht="15">
      <c r="A9" s="36" t="s">
        <v>24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22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229"/>
        <v>0</v>
      </c>
      <c r="L9" s="57" t="s">
        <v>20</v>
      </c>
      <c r="M9" s="57" t="s">
        <v>20</v>
      </c>
      <c r="N9" s="57" t="s">
        <v>20</v>
      </c>
      <c r="O9" s="58">
        <f t="shared" si="230"/>
        <v>0</v>
      </c>
      <c r="P9" s="57" t="s">
        <v>20</v>
      </c>
      <c r="Q9" s="57" t="s">
        <v>20</v>
      </c>
      <c r="R9" s="57">
        <v>1</v>
      </c>
      <c r="S9" s="57">
        <v>1</v>
      </c>
      <c r="T9" s="58">
        <f t="shared" si="231"/>
        <v>2</v>
      </c>
      <c r="U9" s="57" t="s">
        <v>20</v>
      </c>
      <c r="V9" s="57" t="s">
        <v>20</v>
      </c>
      <c r="W9" s="57" t="s">
        <v>20</v>
      </c>
      <c r="X9" s="58">
        <f t="shared" si="232"/>
        <v>0</v>
      </c>
      <c r="Y9" s="57" t="s">
        <v>20</v>
      </c>
      <c r="Z9" s="57">
        <v>1</v>
      </c>
      <c r="AA9" s="57" t="s">
        <v>20</v>
      </c>
      <c r="AB9" s="57" t="s">
        <v>20</v>
      </c>
      <c r="AC9" s="58">
        <f t="shared" si="233"/>
        <v>1</v>
      </c>
      <c r="AD9" s="57" t="s">
        <v>20</v>
      </c>
      <c r="AE9" s="57" t="s">
        <v>20</v>
      </c>
      <c r="AF9" s="57" t="s">
        <v>20</v>
      </c>
      <c r="AG9" s="58">
        <f t="shared" si="234"/>
        <v>0</v>
      </c>
      <c r="AH9" s="57" t="s">
        <v>20</v>
      </c>
      <c r="AI9" s="57" t="s">
        <v>20</v>
      </c>
      <c r="AJ9" s="57" t="s">
        <v>20</v>
      </c>
      <c r="AK9" s="57">
        <v>1</v>
      </c>
      <c r="AL9" s="58">
        <f t="shared" si="235"/>
        <v>1</v>
      </c>
      <c r="AM9" s="57" t="s">
        <v>20</v>
      </c>
      <c r="AN9" s="57" t="s">
        <v>20</v>
      </c>
      <c r="AO9" s="57">
        <v>1</v>
      </c>
      <c r="AP9" s="57" t="s">
        <v>20</v>
      </c>
      <c r="AQ9" s="58">
        <f t="shared" si="237"/>
        <v>1</v>
      </c>
      <c r="AR9" s="60">
        <f t="shared" si="236"/>
        <v>6</v>
      </c>
    </row>
    <row r="10" ht="15">
      <c r="A10" s="36" t="s">
        <v>25</v>
      </c>
      <c r="B10" s="57" t="s">
        <v>20</v>
      </c>
      <c r="C10" s="57" t="s">
        <v>20</v>
      </c>
      <c r="D10" s="57" t="s">
        <v>20</v>
      </c>
      <c r="E10" s="57" t="s">
        <v>20</v>
      </c>
      <c r="F10" s="58">
        <f t="shared" ref="F10:F13" si="238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3" si="239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3" si="240">SUM(L10,M10,N10)</f>
        <v>0</v>
      </c>
      <c r="P10" s="57" t="s">
        <v>20</v>
      </c>
      <c r="Q10" s="57" t="s">
        <v>20</v>
      </c>
      <c r="R10" s="57" t="s">
        <v>20</v>
      </c>
      <c r="S10" s="57" t="s">
        <v>20</v>
      </c>
      <c r="T10" s="58">
        <f t="shared" ref="T10:T13" si="241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3" si="242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3" si="243">SUM(Y10,Z10,AA10,AB10)</f>
        <v>0</v>
      </c>
      <c r="AD10" s="57" t="s">
        <v>20</v>
      </c>
      <c r="AE10" s="57" t="s">
        <v>20</v>
      </c>
      <c r="AF10" s="57" t="s">
        <v>20</v>
      </c>
      <c r="AG10" s="58">
        <f t="shared" ref="AG10:AG13" si="244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3" si="245">SUM(AH10,AI10,AJ10,AK10)</f>
        <v>0</v>
      </c>
      <c r="AM10" s="57" t="s">
        <v>20</v>
      </c>
      <c r="AN10" s="57" t="s">
        <v>20</v>
      </c>
      <c r="AO10" s="57" t="s">
        <v>20</v>
      </c>
      <c r="AP10" s="57" t="s">
        <v>20</v>
      </c>
      <c r="AQ10" s="58">
        <f t="shared" ref="AQ10:AQ13" si="246">SUM(AM10,AN10,AO10,AP10)</f>
        <v>0</v>
      </c>
      <c r="AR10" s="60">
        <f t="shared" ref="AR10:AR13" si="247">SUM(F10,K10,O10,T10,X10,AC10,AG10,AL10,AQ10)</f>
        <v>0</v>
      </c>
    </row>
    <row r="11" ht="15">
      <c r="A11" s="36" t="s">
        <v>26</v>
      </c>
      <c r="B11" s="57" t="s">
        <v>20</v>
      </c>
      <c r="C11" s="57" t="s">
        <v>20</v>
      </c>
      <c r="D11" s="57"/>
      <c r="E11" s="57" t="s">
        <v>20</v>
      </c>
      <c r="F11" s="58">
        <f t="shared" si="238"/>
        <v>0</v>
      </c>
      <c r="G11" s="57" t="s">
        <v>20</v>
      </c>
      <c r="H11" s="57" t="s">
        <v>20</v>
      </c>
      <c r="I11" s="57" t="s">
        <v>20</v>
      </c>
      <c r="J11" s="57" t="s">
        <v>20</v>
      </c>
      <c r="K11" s="58">
        <f t="shared" si="239"/>
        <v>0</v>
      </c>
      <c r="L11" s="57" t="s">
        <v>20</v>
      </c>
      <c r="M11" s="57" t="s">
        <v>20</v>
      </c>
      <c r="N11" s="57" t="s">
        <v>20</v>
      </c>
      <c r="O11" s="58">
        <f t="shared" si="240"/>
        <v>0</v>
      </c>
      <c r="P11" s="57" t="s">
        <v>20</v>
      </c>
      <c r="Q11" s="59"/>
      <c r="R11" s="57" t="s">
        <v>20</v>
      </c>
      <c r="S11" s="57" t="s">
        <v>20</v>
      </c>
      <c r="T11" s="58">
        <f t="shared" si="241"/>
        <v>0</v>
      </c>
      <c r="U11" s="57" t="s">
        <v>20</v>
      </c>
      <c r="V11" s="57" t="s">
        <v>20</v>
      </c>
      <c r="W11" s="57" t="s">
        <v>20</v>
      </c>
      <c r="X11" s="58">
        <f t="shared" si="242"/>
        <v>0</v>
      </c>
      <c r="Y11" s="57" t="s">
        <v>20</v>
      </c>
      <c r="Z11" s="57" t="s">
        <v>20</v>
      </c>
      <c r="AA11" s="57" t="s">
        <v>20</v>
      </c>
      <c r="AB11" s="57" t="s">
        <v>20</v>
      </c>
      <c r="AC11" s="58">
        <f t="shared" si="243"/>
        <v>0</v>
      </c>
      <c r="AD11" s="59"/>
      <c r="AE11" s="57" t="s">
        <v>20</v>
      </c>
      <c r="AF11" s="57" t="s">
        <v>20</v>
      </c>
      <c r="AG11" s="58">
        <f t="shared" si="244"/>
        <v>0</v>
      </c>
      <c r="AH11" s="57" t="s">
        <v>20</v>
      </c>
      <c r="AI11" s="57" t="s">
        <v>20</v>
      </c>
      <c r="AJ11" s="57" t="s">
        <v>20</v>
      </c>
      <c r="AK11" s="57" t="s">
        <v>20</v>
      </c>
      <c r="AL11" s="58">
        <f t="shared" si="245"/>
        <v>0</v>
      </c>
      <c r="AM11" s="57" t="s">
        <v>20</v>
      </c>
      <c r="AN11" s="57" t="s">
        <v>20</v>
      </c>
      <c r="AO11" s="57" t="s">
        <v>20</v>
      </c>
      <c r="AP11" s="59"/>
      <c r="AQ11" s="58">
        <f t="shared" si="246"/>
        <v>0</v>
      </c>
      <c r="AR11" s="60">
        <f t="shared" si="247"/>
        <v>0</v>
      </c>
    </row>
    <row r="12" ht="16.5">
      <c r="A12" s="61" t="s">
        <v>27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23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239"/>
        <v>0</v>
      </c>
      <c r="L12" s="57" t="s">
        <v>20</v>
      </c>
      <c r="M12" s="57" t="s">
        <v>20</v>
      </c>
      <c r="N12" s="57" t="s">
        <v>20</v>
      </c>
      <c r="O12" s="58">
        <f t="shared" si="24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241"/>
        <v>0</v>
      </c>
      <c r="U12" s="57" t="s">
        <v>20</v>
      </c>
      <c r="V12" s="57" t="s">
        <v>20</v>
      </c>
      <c r="W12" s="57" t="s">
        <v>20</v>
      </c>
      <c r="X12" s="58">
        <f t="shared" si="24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243"/>
        <v>0</v>
      </c>
      <c r="AD12" s="57" t="s">
        <v>20</v>
      </c>
      <c r="AE12" s="57" t="s">
        <v>20</v>
      </c>
      <c r="AF12" s="57" t="s">
        <v>20</v>
      </c>
      <c r="AG12" s="58">
        <f t="shared" si="24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24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246"/>
        <v>0</v>
      </c>
      <c r="AR12" s="60">
        <f t="shared" si="247"/>
        <v>0</v>
      </c>
    </row>
    <row r="13" ht="15">
      <c r="A13" s="36" t="s">
        <v>28</v>
      </c>
      <c r="B13" s="57" t="s">
        <v>20</v>
      </c>
      <c r="C13" s="57" t="s">
        <v>20</v>
      </c>
      <c r="D13" s="57" t="s">
        <v>20</v>
      </c>
      <c r="E13" s="57"/>
      <c r="F13" s="58">
        <f t="shared" si="238"/>
        <v>0</v>
      </c>
      <c r="G13" s="57" t="s">
        <v>20</v>
      </c>
      <c r="H13" s="57" t="s">
        <v>20</v>
      </c>
      <c r="I13" s="57" t="s">
        <v>20</v>
      </c>
      <c r="J13" s="57" t="s">
        <v>20</v>
      </c>
      <c r="K13" s="58">
        <f t="shared" si="239"/>
        <v>0</v>
      </c>
      <c r="L13" s="57" t="s">
        <v>20</v>
      </c>
      <c r="M13" s="57" t="s">
        <v>20</v>
      </c>
      <c r="N13" s="57" t="s">
        <v>20</v>
      </c>
      <c r="O13" s="58">
        <f t="shared" si="240"/>
        <v>0</v>
      </c>
      <c r="P13" s="57" t="s">
        <v>20</v>
      </c>
      <c r="Q13" s="57" t="s">
        <v>20</v>
      </c>
      <c r="R13" s="57" t="s">
        <v>20</v>
      </c>
      <c r="S13" s="57" t="s">
        <v>20</v>
      </c>
      <c r="T13" s="58">
        <f t="shared" si="241"/>
        <v>0</v>
      </c>
      <c r="U13" s="57" t="s">
        <v>20</v>
      </c>
      <c r="V13" s="57" t="s">
        <v>20</v>
      </c>
      <c r="W13" s="57" t="s">
        <v>20</v>
      </c>
      <c r="X13" s="58">
        <f t="shared" si="242"/>
        <v>0</v>
      </c>
      <c r="Y13" s="57" t="s">
        <v>20</v>
      </c>
      <c r="Z13" s="57" t="s">
        <v>20</v>
      </c>
      <c r="AA13" s="57" t="s">
        <v>20</v>
      </c>
      <c r="AB13" s="57" t="s">
        <v>20</v>
      </c>
      <c r="AC13" s="58">
        <f t="shared" si="243"/>
        <v>0</v>
      </c>
      <c r="AD13" s="57" t="s">
        <v>20</v>
      </c>
      <c r="AE13" s="57" t="s">
        <v>20</v>
      </c>
      <c r="AF13" s="57" t="s">
        <v>20</v>
      </c>
      <c r="AG13" s="58">
        <f t="shared" si="244"/>
        <v>0</v>
      </c>
      <c r="AH13" s="57" t="s">
        <v>20</v>
      </c>
      <c r="AI13" s="57" t="s">
        <v>20</v>
      </c>
      <c r="AJ13" s="57" t="s">
        <v>20</v>
      </c>
      <c r="AK13" s="57" t="s">
        <v>20</v>
      </c>
      <c r="AL13" s="58">
        <f t="shared" si="245"/>
        <v>0</v>
      </c>
      <c r="AM13" s="57" t="s">
        <v>20</v>
      </c>
      <c r="AN13" s="57" t="s">
        <v>20</v>
      </c>
      <c r="AO13" s="57" t="s">
        <v>20</v>
      </c>
      <c r="AP13" s="57" t="s">
        <v>20</v>
      </c>
      <c r="AQ13" s="58">
        <f t="shared" si="246"/>
        <v>0</v>
      </c>
      <c r="AR13" s="60">
        <f t="shared" si="24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0"/>
  </sheetPr>
  <sheetViews>
    <sheetView topLeftCell="W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/>
      <c r="F5" s="58">
        <f t="shared" ref="F5:F9" si="248">SUM(B5,C5,D5,E5)</f>
        <v>2</v>
      </c>
      <c r="G5" s="57"/>
      <c r="H5" s="57" t="s">
        <v>20</v>
      </c>
      <c r="I5" s="57"/>
      <c r="J5" s="57" t="s">
        <v>20</v>
      </c>
      <c r="K5" s="58">
        <f t="shared" ref="K5:K9" si="249">SUM(G5,H5,I5,J5)</f>
        <v>0</v>
      </c>
      <c r="L5" s="57"/>
      <c r="M5" s="57">
        <v>1</v>
      </c>
      <c r="N5" s="57"/>
      <c r="O5" s="58">
        <f t="shared" ref="O5:O9" si="250">SUM(L5,M5,N5)</f>
        <v>1</v>
      </c>
      <c r="P5" s="57">
        <v>1</v>
      </c>
      <c r="Q5" s="57">
        <v>1</v>
      </c>
      <c r="R5" s="57">
        <v>1</v>
      </c>
      <c r="S5" s="57"/>
      <c r="T5" s="58">
        <f t="shared" ref="T5:T9" si="251">SUM(P5,Q5,R5,S5)</f>
        <v>3</v>
      </c>
      <c r="U5" s="57" t="s">
        <v>20</v>
      </c>
      <c r="V5" s="57">
        <v>1</v>
      </c>
      <c r="W5" s="57"/>
      <c r="X5" s="58">
        <f t="shared" ref="X5:X9" si="252">SUM(U5,V5,W5)</f>
        <v>1</v>
      </c>
      <c r="Y5" s="57"/>
      <c r="Z5" s="57"/>
      <c r="AA5" s="57" t="s">
        <v>20</v>
      </c>
      <c r="AB5" s="57" t="s">
        <v>20</v>
      </c>
      <c r="AC5" s="58">
        <f t="shared" ref="AC5:AC9" si="253">SUM(Y5,Z5,AA5,AB5)</f>
        <v>0</v>
      </c>
      <c r="AD5" s="57">
        <v>1</v>
      </c>
      <c r="AE5" s="57"/>
      <c r="AF5" s="57"/>
      <c r="AG5" s="58">
        <f t="shared" ref="AG5:AG9" si="254">SUM(AD5,AE5,AF5)</f>
        <v>1</v>
      </c>
      <c r="AH5" s="57">
        <v>1</v>
      </c>
      <c r="AI5" s="57" t="s">
        <v>20</v>
      </c>
      <c r="AJ5" s="57">
        <v>1</v>
      </c>
      <c r="AK5" s="59">
        <v>1</v>
      </c>
      <c r="AL5" s="58">
        <f t="shared" ref="AL5:AL9" si="255">SUM(AH5,AI5,AJ5,AK5)</f>
        <v>3</v>
      </c>
      <c r="AM5" s="57">
        <v>1</v>
      </c>
      <c r="AN5" s="57">
        <v>1</v>
      </c>
      <c r="AO5" s="57">
        <v>1</v>
      </c>
      <c r="AP5" s="59">
        <v>1</v>
      </c>
      <c r="AQ5" s="58">
        <v>4</v>
      </c>
      <c r="AR5" s="60">
        <f t="shared" ref="AR5:AR9" si="256">SUM(F5,K5,O5,T5,X5,AC5,AG5,AL5,AQ5)</f>
        <v>15</v>
      </c>
    </row>
    <row r="6" ht="15">
      <c r="A6" s="36" t="s">
        <v>22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248"/>
        <v>1</v>
      </c>
      <c r="G6" s="57" t="s">
        <v>20</v>
      </c>
      <c r="H6" s="57">
        <v>1</v>
      </c>
      <c r="I6" s="57" t="s">
        <v>20</v>
      </c>
      <c r="J6" s="57" t="s">
        <v>20</v>
      </c>
      <c r="K6" s="58">
        <f t="shared" si="249"/>
        <v>1</v>
      </c>
      <c r="L6" s="57" t="s">
        <v>20</v>
      </c>
      <c r="M6" s="57">
        <v>1</v>
      </c>
      <c r="N6" s="57" t="s">
        <v>20</v>
      </c>
      <c r="O6" s="58">
        <f t="shared" si="250"/>
        <v>1</v>
      </c>
      <c r="P6" s="57" t="s">
        <v>20</v>
      </c>
      <c r="Q6" s="57">
        <v>1</v>
      </c>
      <c r="R6" s="57" t="s">
        <v>20</v>
      </c>
      <c r="S6" s="57">
        <v>1</v>
      </c>
      <c r="T6" s="58">
        <f t="shared" si="251"/>
        <v>2</v>
      </c>
      <c r="U6" s="57" t="s">
        <v>20</v>
      </c>
      <c r="V6" s="57" t="s">
        <v>20</v>
      </c>
      <c r="W6" s="57" t="s">
        <v>20</v>
      </c>
      <c r="X6" s="58">
        <f t="shared" si="25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253"/>
        <v>0</v>
      </c>
      <c r="AD6" s="57" t="s">
        <v>20</v>
      </c>
      <c r="AE6" s="57">
        <v>1</v>
      </c>
      <c r="AF6" s="57">
        <v>1</v>
      </c>
      <c r="AG6" s="58">
        <f t="shared" si="254"/>
        <v>2</v>
      </c>
      <c r="AH6" s="57" t="s">
        <v>20</v>
      </c>
      <c r="AI6" s="57" t="s">
        <v>20</v>
      </c>
      <c r="AJ6" s="57" t="s">
        <v>20</v>
      </c>
      <c r="AK6" s="57">
        <v>1</v>
      </c>
      <c r="AL6" s="58">
        <f t="shared" si="255"/>
        <v>1</v>
      </c>
      <c r="AM6" s="57">
        <v>1</v>
      </c>
      <c r="AN6" s="59">
        <v>1</v>
      </c>
      <c r="AO6" s="57" t="s">
        <v>20</v>
      </c>
      <c r="AP6" s="57">
        <v>1</v>
      </c>
      <c r="AQ6" s="58">
        <f t="shared" ref="AQ6:AQ9" si="257">SUM(AM6,AN6,AO6,AP6)</f>
        <v>3</v>
      </c>
      <c r="AR6" s="60">
        <f t="shared" si="256"/>
        <v>11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1</v>
      </c>
      <c r="F7" s="58">
        <f t="shared" si="248"/>
        <v>1</v>
      </c>
      <c r="G7" s="57">
        <v>0</v>
      </c>
      <c r="H7" s="57">
        <v>0</v>
      </c>
      <c r="I7" s="57">
        <v>0</v>
      </c>
      <c r="J7" s="57">
        <v>1</v>
      </c>
      <c r="K7" s="58">
        <f t="shared" si="249"/>
        <v>1</v>
      </c>
      <c r="L7" s="57">
        <v>0</v>
      </c>
      <c r="M7" s="57">
        <v>0</v>
      </c>
      <c r="N7" s="57">
        <v>0</v>
      </c>
      <c r="O7" s="58">
        <f t="shared" si="250"/>
        <v>0</v>
      </c>
      <c r="P7" s="57">
        <v>1</v>
      </c>
      <c r="Q7" s="57">
        <v>0</v>
      </c>
      <c r="R7" s="57">
        <v>0</v>
      </c>
      <c r="S7" s="57">
        <v>0</v>
      </c>
      <c r="T7" s="58">
        <f t="shared" si="251"/>
        <v>1</v>
      </c>
      <c r="U7" s="57">
        <v>0</v>
      </c>
      <c r="V7" s="57">
        <v>1</v>
      </c>
      <c r="W7" s="57">
        <v>0</v>
      </c>
      <c r="X7" s="58">
        <f t="shared" si="252"/>
        <v>1</v>
      </c>
      <c r="Y7" s="57">
        <v>0</v>
      </c>
      <c r="Z7" s="57">
        <v>0</v>
      </c>
      <c r="AA7" s="57">
        <v>1</v>
      </c>
      <c r="AB7" s="57">
        <v>0</v>
      </c>
      <c r="AC7" s="58">
        <f t="shared" si="253"/>
        <v>1</v>
      </c>
      <c r="AD7" s="57">
        <v>0</v>
      </c>
      <c r="AE7" s="57">
        <v>0</v>
      </c>
      <c r="AF7" s="57">
        <v>0</v>
      </c>
      <c r="AG7" s="58">
        <f t="shared" si="254"/>
        <v>0</v>
      </c>
      <c r="AH7" s="57">
        <v>0</v>
      </c>
      <c r="AI7" s="57">
        <v>0</v>
      </c>
      <c r="AJ7" s="57">
        <v>0</v>
      </c>
      <c r="AK7" s="57">
        <v>0</v>
      </c>
      <c r="AL7" s="58">
        <f t="shared" si="255"/>
        <v>0</v>
      </c>
      <c r="AM7" s="57">
        <v>0</v>
      </c>
      <c r="AN7" s="59">
        <v>0</v>
      </c>
      <c r="AO7" s="57">
        <v>0</v>
      </c>
      <c r="AP7" s="57">
        <v>0</v>
      </c>
      <c r="AQ7" s="58">
        <f t="shared" si="257"/>
        <v>0</v>
      </c>
      <c r="AR7" s="60">
        <f t="shared" si="256"/>
        <v>5</v>
      </c>
    </row>
    <row r="8" ht="15">
      <c r="A8" s="36" t="s">
        <v>23</v>
      </c>
      <c r="B8" s="57" t="s">
        <v>20</v>
      </c>
      <c r="C8" s="57"/>
      <c r="D8" s="57">
        <v>1</v>
      </c>
      <c r="E8" s="57">
        <v>1</v>
      </c>
      <c r="F8" s="58">
        <f t="shared" si="248"/>
        <v>2</v>
      </c>
      <c r="G8" s="57" t="s">
        <v>20</v>
      </c>
      <c r="H8" s="57" t="s">
        <v>20</v>
      </c>
      <c r="I8" s="57">
        <v>1</v>
      </c>
      <c r="J8" s="57" t="s">
        <v>20</v>
      </c>
      <c r="K8" s="58">
        <f t="shared" si="249"/>
        <v>1</v>
      </c>
      <c r="L8" s="57" t="s">
        <v>20</v>
      </c>
      <c r="M8" s="57" t="s">
        <v>20</v>
      </c>
      <c r="N8" s="57" t="s">
        <v>20</v>
      </c>
      <c r="O8" s="58">
        <f t="shared" si="250"/>
        <v>0</v>
      </c>
      <c r="P8" s="57" t="s">
        <v>20</v>
      </c>
      <c r="Q8" s="57">
        <v>1</v>
      </c>
      <c r="R8" s="57" t="s">
        <v>20</v>
      </c>
      <c r="S8" s="57">
        <v>1</v>
      </c>
      <c r="T8" s="58">
        <f t="shared" si="251"/>
        <v>2</v>
      </c>
      <c r="U8" s="57" t="s">
        <v>20</v>
      </c>
      <c r="V8" s="57">
        <v>1</v>
      </c>
      <c r="W8" s="57">
        <v>1</v>
      </c>
      <c r="X8" s="58">
        <f t="shared" si="252"/>
        <v>2</v>
      </c>
      <c r="Y8" s="57" t="s">
        <v>20</v>
      </c>
      <c r="Z8" s="57" t="s">
        <v>20</v>
      </c>
      <c r="AA8" s="57" t="s">
        <v>20</v>
      </c>
      <c r="AB8" s="57" t="s">
        <v>20</v>
      </c>
      <c r="AC8" s="58">
        <f t="shared" si="253"/>
        <v>0</v>
      </c>
      <c r="AD8" s="57">
        <v>1</v>
      </c>
      <c r="AE8" s="57" t="s">
        <v>20</v>
      </c>
      <c r="AF8" s="57" t="s">
        <v>20</v>
      </c>
      <c r="AG8" s="58">
        <f t="shared" si="254"/>
        <v>1</v>
      </c>
      <c r="AH8" s="57" t="s">
        <v>20</v>
      </c>
      <c r="AI8" s="57" t="s">
        <v>20</v>
      </c>
      <c r="AJ8" s="57" t="s">
        <v>20</v>
      </c>
      <c r="AK8" s="59">
        <v>1</v>
      </c>
      <c r="AL8" s="58">
        <f t="shared" si="255"/>
        <v>1</v>
      </c>
      <c r="AM8" s="57" t="s">
        <v>20</v>
      </c>
      <c r="AN8" s="57" t="s">
        <v>20</v>
      </c>
      <c r="AO8" s="59">
        <v>1</v>
      </c>
      <c r="AP8" s="57">
        <v>1</v>
      </c>
      <c r="AQ8" s="58">
        <f t="shared" si="257"/>
        <v>2</v>
      </c>
      <c r="AR8" s="60">
        <f t="shared" si="256"/>
        <v>11</v>
      </c>
    </row>
    <row r="9" ht="15">
      <c r="A9" s="36" t="s">
        <v>24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24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249"/>
        <v>0</v>
      </c>
      <c r="L9" s="57" t="s">
        <v>20</v>
      </c>
      <c r="M9" s="57" t="s">
        <v>20</v>
      </c>
      <c r="N9" s="57" t="s">
        <v>20</v>
      </c>
      <c r="O9" s="58">
        <f t="shared" si="250"/>
        <v>0</v>
      </c>
      <c r="P9" s="57" t="s">
        <v>20</v>
      </c>
      <c r="Q9" s="57" t="s">
        <v>20</v>
      </c>
      <c r="R9" s="57">
        <v>1</v>
      </c>
      <c r="S9" s="57">
        <v>1</v>
      </c>
      <c r="T9" s="58">
        <f t="shared" si="251"/>
        <v>2</v>
      </c>
      <c r="U9" s="57" t="s">
        <v>20</v>
      </c>
      <c r="V9" s="57" t="s">
        <v>20</v>
      </c>
      <c r="W9" s="57" t="s">
        <v>20</v>
      </c>
      <c r="X9" s="58">
        <f t="shared" si="252"/>
        <v>0</v>
      </c>
      <c r="Y9" s="57" t="s">
        <v>20</v>
      </c>
      <c r="Z9" s="57">
        <v>1</v>
      </c>
      <c r="AA9" s="57" t="s">
        <v>20</v>
      </c>
      <c r="AB9" s="57" t="s">
        <v>20</v>
      </c>
      <c r="AC9" s="58">
        <f t="shared" si="253"/>
        <v>1</v>
      </c>
      <c r="AD9" s="57" t="s">
        <v>20</v>
      </c>
      <c r="AE9" s="57" t="s">
        <v>20</v>
      </c>
      <c r="AF9" s="57" t="s">
        <v>20</v>
      </c>
      <c r="AG9" s="58">
        <f t="shared" si="254"/>
        <v>0</v>
      </c>
      <c r="AH9" s="57" t="s">
        <v>20</v>
      </c>
      <c r="AI9" s="57" t="s">
        <v>20</v>
      </c>
      <c r="AJ9" s="57" t="s">
        <v>20</v>
      </c>
      <c r="AK9" s="57">
        <v>1</v>
      </c>
      <c r="AL9" s="58">
        <f t="shared" si="255"/>
        <v>1</v>
      </c>
      <c r="AM9" s="57" t="s">
        <v>20</v>
      </c>
      <c r="AN9" s="57" t="s">
        <v>20</v>
      </c>
      <c r="AO9" s="57">
        <v>1</v>
      </c>
      <c r="AP9" s="57" t="s">
        <v>20</v>
      </c>
      <c r="AQ9" s="58">
        <f t="shared" si="257"/>
        <v>1</v>
      </c>
      <c r="AR9" s="60">
        <f t="shared" si="256"/>
        <v>6</v>
      </c>
    </row>
    <row r="10" ht="15">
      <c r="A10" s="36" t="s">
        <v>25</v>
      </c>
      <c r="B10" s="57" t="s">
        <v>20</v>
      </c>
      <c r="C10" s="57" t="s">
        <v>20</v>
      </c>
      <c r="D10" s="57" t="s">
        <v>20</v>
      </c>
      <c r="E10" s="57" t="s">
        <v>20</v>
      </c>
      <c r="F10" s="58">
        <f t="shared" ref="F10:F13" si="258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3" si="259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3" si="260">SUM(L10,M10,N10)</f>
        <v>0</v>
      </c>
      <c r="P10" s="57" t="s">
        <v>20</v>
      </c>
      <c r="Q10" s="57" t="s">
        <v>20</v>
      </c>
      <c r="R10" s="57" t="s">
        <v>20</v>
      </c>
      <c r="S10" s="57" t="s">
        <v>20</v>
      </c>
      <c r="T10" s="58">
        <f t="shared" ref="T10:T13" si="261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3" si="262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3" si="263">SUM(Y10,Z10,AA10,AB10)</f>
        <v>0</v>
      </c>
      <c r="AD10" s="57" t="s">
        <v>20</v>
      </c>
      <c r="AE10" s="57" t="s">
        <v>20</v>
      </c>
      <c r="AF10" s="57" t="s">
        <v>20</v>
      </c>
      <c r="AG10" s="58">
        <f t="shared" ref="AG10:AG13" si="264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3" si="265">SUM(AH10,AI10,AJ10,AK10)</f>
        <v>0</v>
      </c>
      <c r="AM10" s="57" t="s">
        <v>20</v>
      </c>
      <c r="AN10" s="57" t="s">
        <v>20</v>
      </c>
      <c r="AO10" s="57" t="s">
        <v>20</v>
      </c>
      <c r="AP10" s="57" t="s">
        <v>20</v>
      </c>
      <c r="AQ10" s="58">
        <f t="shared" ref="AQ10:AQ13" si="266">SUM(AM10,AN10,AO10,AP10)</f>
        <v>0</v>
      </c>
      <c r="AR10" s="60">
        <f t="shared" ref="AR10:AR13" si="267">SUM(F10,K10,O10,T10,X10,AC10,AG10,AL10,AQ10)</f>
        <v>0</v>
      </c>
    </row>
    <row r="11" ht="15">
      <c r="A11" s="36" t="s">
        <v>26</v>
      </c>
      <c r="B11" s="57" t="s">
        <v>20</v>
      </c>
      <c r="C11" s="57" t="s">
        <v>20</v>
      </c>
      <c r="D11" s="57"/>
      <c r="E11" s="57" t="s">
        <v>20</v>
      </c>
      <c r="F11" s="58">
        <f t="shared" si="258"/>
        <v>0</v>
      </c>
      <c r="G11" s="57" t="s">
        <v>20</v>
      </c>
      <c r="H11" s="57" t="s">
        <v>20</v>
      </c>
      <c r="I11" s="57" t="s">
        <v>20</v>
      </c>
      <c r="J11" s="57" t="s">
        <v>20</v>
      </c>
      <c r="K11" s="58">
        <f t="shared" si="259"/>
        <v>0</v>
      </c>
      <c r="L11" s="57" t="s">
        <v>20</v>
      </c>
      <c r="M11" s="57" t="s">
        <v>20</v>
      </c>
      <c r="N11" s="57" t="s">
        <v>20</v>
      </c>
      <c r="O11" s="58">
        <f t="shared" si="260"/>
        <v>0</v>
      </c>
      <c r="P11" s="57" t="s">
        <v>20</v>
      </c>
      <c r="Q11" s="59"/>
      <c r="R11" s="57" t="s">
        <v>20</v>
      </c>
      <c r="S11" s="57" t="s">
        <v>20</v>
      </c>
      <c r="T11" s="58">
        <f t="shared" si="261"/>
        <v>0</v>
      </c>
      <c r="U11" s="57" t="s">
        <v>20</v>
      </c>
      <c r="V11" s="57" t="s">
        <v>20</v>
      </c>
      <c r="W11" s="57" t="s">
        <v>20</v>
      </c>
      <c r="X11" s="58">
        <f t="shared" si="262"/>
        <v>0</v>
      </c>
      <c r="Y11" s="57" t="s">
        <v>20</v>
      </c>
      <c r="Z11" s="57" t="s">
        <v>20</v>
      </c>
      <c r="AA11" s="57" t="s">
        <v>20</v>
      </c>
      <c r="AB11" s="57" t="s">
        <v>20</v>
      </c>
      <c r="AC11" s="58">
        <f t="shared" si="263"/>
        <v>0</v>
      </c>
      <c r="AD11" s="59"/>
      <c r="AE11" s="57" t="s">
        <v>20</v>
      </c>
      <c r="AF11" s="57" t="s">
        <v>20</v>
      </c>
      <c r="AG11" s="58">
        <f t="shared" si="264"/>
        <v>0</v>
      </c>
      <c r="AH11" s="57" t="s">
        <v>20</v>
      </c>
      <c r="AI11" s="57" t="s">
        <v>20</v>
      </c>
      <c r="AJ11" s="57" t="s">
        <v>20</v>
      </c>
      <c r="AK11" s="57" t="s">
        <v>20</v>
      </c>
      <c r="AL11" s="58">
        <f t="shared" si="265"/>
        <v>0</v>
      </c>
      <c r="AM11" s="57" t="s">
        <v>20</v>
      </c>
      <c r="AN11" s="57" t="s">
        <v>20</v>
      </c>
      <c r="AO11" s="57" t="s">
        <v>20</v>
      </c>
      <c r="AP11" s="59"/>
      <c r="AQ11" s="58">
        <f t="shared" si="266"/>
        <v>0</v>
      </c>
      <c r="AR11" s="60">
        <f t="shared" si="267"/>
        <v>0</v>
      </c>
    </row>
    <row r="12" ht="16.5">
      <c r="A12" s="61" t="s">
        <v>27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25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259"/>
        <v>0</v>
      </c>
      <c r="L12" s="57" t="s">
        <v>20</v>
      </c>
      <c r="M12" s="57" t="s">
        <v>20</v>
      </c>
      <c r="N12" s="57" t="s">
        <v>20</v>
      </c>
      <c r="O12" s="58">
        <f t="shared" si="26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261"/>
        <v>0</v>
      </c>
      <c r="U12" s="57" t="s">
        <v>20</v>
      </c>
      <c r="V12" s="57" t="s">
        <v>20</v>
      </c>
      <c r="W12" s="57" t="s">
        <v>20</v>
      </c>
      <c r="X12" s="58">
        <f t="shared" si="26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263"/>
        <v>0</v>
      </c>
      <c r="AD12" s="57" t="s">
        <v>20</v>
      </c>
      <c r="AE12" s="57" t="s">
        <v>20</v>
      </c>
      <c r="AF12" s="57" t="s">
        <v>20</v>
      </c>
      <c r="AG12" s="58">
        <f t="shared" si="26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26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266"/>
        <v>0</v>
      </c>
      <c r="AR12" s="60">
        <f t="shared" si="267"/>
        <v>0</v>
      </c>
    </row>
    <row r="13" ht="15">
      <c r="A13" s="36" t="s">
        <v>28</v>
      </c>
      <c r="B13" s="57" t="s">
        <v>20</v>
      </c>
      <c r="C13" s="57" t="s">
        <v>20</v>
      </c>
      <c r="D13" s="57" t="s">
        <v>20</v>
      </c>
      <c r="E13" s="57"/>
      <c r="F13" s="58">
        <f t="shared" si="258"/>
        <v>0</v>
      </c>
      <c r="G13" s="57" t="s">
        <v>20</v>
      </c>
      <c r="H13" s="57" t="s">
        <v>20</v>
      </c>
      <c r="I13" s="57" t="s">
        <v>20</v>
      </c>
      <c r="J13" s="57" t="s">
        <v>20</v>
      </c>
      <c r="K13" s="58">
        <f t="shared" si="259"/>
        <v>0</v>
      </c>
      <c r="L13" s="57" t="s">
        <v>20</v>
      </c>
      <c r="M13" s="57" t="s">
        <v>20</v>
      </c>
      <c r="N13" s="57" t="s">
        <v>20</v>
      </c>
      <c r="O13" s="58">
        <f t="shared" si="260"/>
        <v>0</v>
      </c>
      <c r="P13" s="57" t="s">
        <v>20</v>
      </c>
      <c r="Q13" s="57" t="s">
        <v>20</v>
      </c>
      <c r="R13" s="57" t="s">
        <v>20</v>
      </c>
      <c r="S13" s="57" t="s">
        <v>20</v>
      </c>
      <c r="T13" s="58">
        <f t="shared" si="261"/>
        <v>0</v>
      </c>
      <c r="U13" s="57" t="s">
        <v>20</v>
      </c>
      <c r="V13" s="57" t="s">
        <v>20</v>
      </c>
      <c r="W13" s="57" t="s">
        <v>20</v>
      </c>
      <c r="X13" s="58">
        <f t="shared" si="262"/>
        <v>0</v>
      </c>
      <c r="Y13" s="57" t="s">
        <v>20</v>
      </c>
      <c r="Z13" s="57" t="s">
        <v>20</v>
      </c>
      <c r="AA13" s="57" t="s">
        <v>20</v>
      </c>
      <c r="AB13" s="57" t="s">
        <v>20</v>
      </c>
      <c r="AC13" s="58">
        <f t="shared" si="263"/>
        <v>0</v>
      </c>
      <c r="AD13" s="57" t="s">
        <v>20</v>
      </c>
      <c r="AE13" s="57" t="s">
        <v>20</v>
      </c>
      <c r="AF13" s="57" t="s">
        <v>20</v>
      </c>
      <c r="AG13" s="58">
        <f t="shared" si="264"/>
        <v>0</v>
      </c>
      <c r="AH13" s="57" t="s">
        <v>20</v>
      </c>
      <c r="AI13" s="57" t="s">
        <v>20</v>
      </c>
      <c r="AJ13" s="57" t="s">
        <v>20</v>
      </c>
      <c r="AK13" s="57" t="s">
        <v>20</v>
      </c>
      <c r="AL13" s="58">
        <f t="shared" si="265"/>
        <v>0</v>
      </c>
      <c r="AM13" s="57" t="s">
        <v>20</v>
      </c>
      <c r="AN13" s="57" t="s">
        <v>20</v>
      </c>
      <c r="AO13" s="57" t="s">
        <v>20</v>
      </c>
      <c r="AP13" s="57" t="s">
        <v>20</v>
      </c>
      <c r="AQ13" s="58">
        <f t="shared" si="266"/>
        <v>0</v>
      </c>
      <c r="AR13" s="60">
        <f t="shared" si="26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39997558519241921"/>
    <outlinePr applyStyles="0" summaryBelow="1" summaryRight="1" showOutlineSymbols="1"/>
    <pageSetUpPr autoPageBreaks="1" fitToPage="0"/>
  </sheetPr>
  <sheetViews>
    <sheetView topLeftCell="B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>
        <v>1</v>
      </c>
      <c r="F5" s="58">
        <f t="shared" ref="F5:F9" si="268">SUM(B5,C5,D5,E5)</f>
        <v>3</v>
      </c>
      <c r="G5" s="57"/>
      <c r="H5" s="57" t="s">
        <v>20</v>
      </c>
      <c r="I5" s="57"/>
      <c r="J5" s="57">
        <v>1</v>
      </c>
      <c r="K5" s="58">
        <f t="shared" ref="K5:K9" si="269">SUM(G5,H5,I5,J5)</f>
        <v>1</v>
      </c>
      <c r="L5" s="57"/>
      <c r="M5" s="57">
        <v>1</v>
      </c>
      <c r="N5" s="57"/>
      <c r="O5" s="58">
        <f t="shared" ref="O5:O9" si="270">SUM(L5,M5,N5)</f>
        <v>1</v>
      </c>
      <c r="P5" s="57" t="s">
        <v>20</v>
      </c>
      <c r="Q5" s="57">
        <v>1</v>
      </c>
      <c r="R5" s="57" t="s">
        <v>20</v>
      </c>
      <c r="S5" s="57">
        <v>1</v>
      </c>
      <c r="T5" s="58">
        <f t="shared" ref="T5:T9" si="271">SUM(P5,Q5,R5,S5)</f>
        <v>2</v>
      </c>
      <c r="U5" s="57" t="s">
        <v>20</v>
      </c>
      <c r="V5" s="57">
        <v>1</v>
      </c>
      <c r="W5" s="57"/>
      <c r="X5" s="58">
        <f t="shared" ref="X5:X9" si="272">SUM(U5,V5,W5)</f>
        <v>1</v>
      </c>
      <c r="Y5" s="57">
        <v>1</v>
      </c>
      <c r="Z5" s="57"/>
      <c r="AA5" s="57">
        <v>1</v>
      </c>
      <c r="AB5" s="57" t="s">
        <v>20</v>
      </c>
      <c r="AC5" s="58">
        <f t="shared" ref="AC5:AC9" si="273">SUM(Y5,Z5,AA5,AB5)</f>
        <v>2</v>
      </c>
      <c r="AD5" s="57" t="s">
        <v>20</v>
      </c>
      <c r="AE5" s="57"/>
      <c r="AF5" s="57">
        <v>1</v>
      </c>
      <c r="AG5" s="58">
        <f t="shared" ref="AG5:AG9" si="274">SUM(AD5,AE5,AF5)</f>
        <v>1</v>
      </c>
      <c r="AH5" s="57" t="s">
        <v>20</v>
      </c>
      <c r="AI5" s="57" t="s">
        <v>20</v>
      </c>
      <c r="AJ5" s="57">
        <v>1</v>
      </c>
      <c r="AK5" s="59"/>
      <c r="AL5" s="58">
        <f t="shared" ref="AL5:AL9" si="275">SUM(AH5,AI5,AJ5,AK5)</f>
        <v>1</v>
      </c>
      <c r="AM5" s="57" t="s">
        <v>20</v>
      </c>
      <c r="AN5" s="57" t="s">
        <v>20</v>
      </c>
      <c r="AO5" s="57">
        <v>1</v>
      </c>
      <c r="AP5" s="59"/>
      <c r="AQ5" s="58">
        <f>SUM(AL5:AP5)</f>
        <v>2</v>
      </c>
      <c r="AR5" s="60">
        <f t="shared" ref="AR5:AR9" si="276">SUM(F5,K5,O5,T5,X5,AC5,AG5,AL5,AQ5)</f>
        <v>14</v>
      </c>
    </row>
    <row r="6" ht="15">
      <c r="A6" s="36" t="s">
        <v>22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26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269"/>
        <v>0</v>
      </c>
      <c r="L6" s="57" t="s">
        <v>20</v>
      </c>
      <c r="M6" s="57" t="s">
        <v>20</v>
      </c>
      <c r="N6" s="57" t="s">
        <v>20</v>
      </c>
      <c r="O6" s="58">
        <f t="shared" si="27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271"/>
        <v>1</v>
      </c>
      <c r="U6" s="57" t="s">
        <v>20</v>
      </c>
      <c r="V6" s="57" t="s">
        <v>20</v>
      </c>
      <c r="W6" s="57" t="s">
        <v>20</v>
      </c>
      <c r="X6" s="58">
        <f t="shared" si="27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273"/>
        <v>0</v>
      </c>
      <c r="AD6" s="57" t="s">
        <v>20</v>
      </c>
      <c r="AE6" s="57" t="s">
        <v>20</v>
      </c>
      <c r="AF6" s="57" t="s">
        <v>20</v>
      </c>
      <c r="AG6" s="58">
        <f t="shared" si="274"/>
        <v>0</v>
      </c>
      <c r="AH6" s="57" t="s">
        <v>20</v>
      </c>
      <c r="AI6" s="57" t="s">
        <v>20</v>
      </c>
      <c r="AJ6" s="57">
        <v>1</v>
      </c>
      <c r="AK6" s="57" t="s">
        <v>20</v>
      </c>
      <c r="AL6" s="58">
        <f t="shared" si="27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277">SUM(AM6,AN6,AO6,AP6)</f>
        <v>0</v>
      </c>
      <c r="AR6" s="60">
        <f t="shared" si="276"/>
        <v>3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0</v>
      </c>
      <c r="F7" s="58">
        <f t="shared" si="268"/>
        <v>0</v>
      </c>
      <c r="G7" s="57">
        <v>0</v>
      </c>
      <c r="H7" s="57">
        <v>0</v>
      </c>
      <c r="I7" s="57">
        <v>0</v>
      </c>
      <c r="J7" s="57">
        <v>1</v>
      </c>
      <c r="K7" s="58">
        <f t="shared" si="269"/>
        <v>1</v>
      </c>
      <c r="L7" s="57">
        <v>0</v>
      </c>
      <c r="M7" s="57">
        <v>0</v>
      </c>
      <c r="N7" s="57">
        <v>0</v>
      </c>
      <c r="O7" s="58">
        <f t="shared" si="270"/>
        <v>0</v>
      </c>
      <c r="P7" s="57">
        <v>1</v>
      </c>
      <c r="Q7" s="57">
        <v>0</v>
      </c>
      <c r="R7" s="57">
        <v>0</v>
      </c>
      <c r="S7" s="57">
        <v>0</v>
      </c>
      <c r="T7" s="58">
        <f t="shared" si="271"/>
        <v>1</v>
      </c>
      <c r="U7" s="57">
        <v>0</v>
      </c>
      <c r="V7" s="57">
        <v>0</v>
      </c>
      <c r="W7" s="57">
        <v>0</v>
      </c>
      <c r="X7" s="58">
        <f t="shared" si="272"/>
        <v>0</v>
      </c>
      <c r="Y7" s="57">
        <v>0</v>
      </c>
      <c r="Z7" s="57">
        <v>1</v>
      </c>
      <c r="AA7" s="57">
        <v>0</v>
      </c>
      <c r="AB7" s="57">
        <v>0</v>
      </c>
      <c r="AC7" s="58">
        <f t="shared" si="273"/>
        <v>1</v>
      </c>
      <c r="AD7" s="57">
        <v>0</v>
      </c>
      <c r="AE7" s="57">
        <v>0</v>
      </c>
      <c r="AF7" s="57">
        <v>0</v>
      </c>
      <c r="AG7" s="58">
        <f t="shared" si="274"/>
        <v>0</v>
      </c>
      <c r="AH7" s="57">
        <v>0</v>
      </c>
      <c r="AI7" s="57">
        <v>0</v>
      </c>
      <c r="AJ7" s="57">
        <v>0</v>
      </c>
      <c r="AK7" s="57">
        <v>0</v>
      </c>
      <c r="AL7" s="58">
        <f t="shared" si="275"/>
        <v>0</v>
      </c>
      <c r="AM7" s="57">
        <v>0</v>
      </c>
      <c r="AN7" s="59">
        <v>0</v>
      </c>
      <c r="AO7" s="57">
        <v>1</v>
      </c>
      <c r="AP7" s="57">
        <v>1</v>
      </c>
      <c r="AQ7" s="58">
        <f t="shared" si="277"/>
        <v>2</v>
      </c>
      <c r="AR7" s="60">
        <f t="shared" si="276"/>
        <v>5</v>
      </c>
    </row>
    <row r="8" ht="15">
      <c r="A8" s="36" t="s">
        <v>23</v>
      </c>
      <c r="B8" s="57" t="s">
        <v>20</v>
      </c>
      <c r="C8" s="57">
        <v>1</v>
      </c>
      <c r="D8" s="57" t="s">
        <v>20</v>
      </c>
      <c r="E8" s="57">
        <v>1</v>
      </c>
      <c r="F8" s="58">
        <f t="shared" si="268"/>
        <v>2</v>
      </c>
      <c r="G8" s="57">
        <v>1</v>
      </c>
      <c r="H8" s="57" t="s">
        <v>20</v>
      </c>
      <c r="I8" s="57">
        <v>1</v>
      </c>
      <c r="J8" s="57" t="s">
        <v>20</v>
      </c>
      <c r="K8" s="58">
        <f t="shared" si="269"/>
        <v>2</v>
      </c>
      <c r="L8" s="57" t="s">
        <v>20</v>
      </c>
      <c r="M8" s="57">
        <v>1</v>
      </c>
      <c r="N8" s="57" t="s">
        <v>20</v>
      </c>
      <c r="O8" s="58">
        <f t="shared" si="270"/>
        <v>1</v>
      </c>
      <c r="P8" s="57">
        <v>1</v>
      </c>
      <c r="Q8" s="57" t="s">
        <v>20</v>
      </c>
      <c r="R8" s="57">
        <v>1</v>
      </c>
      <c r="S8" s="57" t="s">
        <v>20</v>
      </c>
      <c r="T8" s="58">
        <f t="shared" si="271"/>
        <v>2</v>
      </c>
      <c r="U8" s="57" t="s">
        <v>20</v>
      </c>
      <c r="V8" s="57">
        <v>1</v>
      </c>
      <c r="W8" s="57" t="s">
        <v>20</v>
      </c>
      <c r="X8" s="58">
        <f t="shared" si="272"/>
        <v>1</v>
      </c>
      <c r="Y8" s="57" t="s">
        <v>20</v>
      </c>
      <c r="Z8" s="57">
        <v>1</v>
      </c>
      <c r="AA8" s="57" t="s">
        <v>20</v>
      </c>
      <c r="AB8" s="57" t="s">
        <v>20</v>
      </c>
      <c r="AC8" s="58">
        <f t="shared" si="273"/>
        <v>1</v>
      </c>
      <c r="AD8" s="57">
        <v>1</v>
      </c>
      <c r="AE8" s="57" t="s">
        <v>20</v>
      </c>
      <c r="AF8" s="57" t="s">
        <v>20</v>
      </c>
      <c r="AG8" s="58">
        <f t="shared" si="274"/>
        <v>1</v>
      </c>
      <c r="AH8" s="57" t="s">
        <v>20</v>
      </c>
      <c r="AI8" s="57" t="s">
        <v>20</v>
      </c>
      <c r="AJ8" s="57" t="s">
        <v>20</v>
      </c>
      <c r="AK8" s="59">
        <v>1</v>
      </c>
      <c r="AL8" s="58">
        <f t="shared" si="275"/>
        <v>1</v>
      </c>
      <c r="AM8" s="57" t="s">
        <v>20</v>
      </c>
      <c r="AN8" s="57" t="s">
        <v>20</v>
      </c>
      <c r="AO8" s="59"/>
      <c r="AP8" s="57" t="s">
        <v>20</v>
      </c>
      <c r="AQ8" s="58">
        <f t="shared" si="277"/>
        <v>0</v>
      </c>
      <c r="AR8" s="60">
        <f t="shared" si="276"/>
        <v>11</v>
      </c>
    </row>
    <row r="9" ht="15">
      <c r="A9" s="36" t="s">
        <v>24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26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269"/>
        <v>0</v>
      </c>
      <c r="L9" s="57" t="s">
        <v>20</v>
      </c>
      <c r="M9" s="57" t="s">
        <v>20</v>
      </c>
      <c r="N9" s="57" t="s">
        <v>20</v>
      </c>
      <c r="O9" s="58">
        <f t="shared" si="270"/>
        <v>0</v>
      </c>
      <c r="P9" s="57" t="s">
        <v>20</v>
      </c>
      <c r="Q9" s="57">
        <v>1</v>
      </c>
      <c r="R9" s="57" t="s">
        <v>20</v>
      </c>
      <c r="S9" s="57" t="s">
        <v>20</v>
      </c>
      <c r="T9" s="58">
        <f t="shared" si="271"/>
        <v>1</v>
      </c>
      <c r="U9" s="57" t="s">
        <v>20</v>
      </c>
      <c r="V9" s="57">
        <v>1</v>
      </c>
      <c r="W9" s="57" t="s">
        <v>20</v>
      </c>
      <c r="X9" s="58">
        <f t="shared" si="272"/>
        <v>1</v>
      </c>
      <c r="Y9" s="57" t="s">
        <v>20</v>
      </c>
      <c r="Z9" s="57" t="s">
        <v>20</v>
      </c>
      <c r="AA9" s="57" t="s">
        <v>20</v>
      </c>
      <c r="AB9" s="57">
        <v>1</v>
      </c>
      <c r="AC9" s="58">
        <f t="shared" si="273"/>
        <v>1</v>
      </c>
      <c r="AD9" s="57" t="s">
        <v>20</v>
      </c>
      <c r="AE9" s="57" t="s">
        <v>20</v>
      </c>
      <c r="AF9" s="57" t="s">
        <v>20</v>
      </c>
      <c r="AG9" s="58">
        <f t="shared" si="274"/>
        <v>0</v>
      </c>
      <c r="AH9" s="57" t="s">
        <v>20</v>
      </c>
      <c r="AI9" s="57" t="s">
        <v>20</v>
      </c>
      <c r="AJ9" s="57">
        <v>1</v>
      </c>
      <c r="AK9" s="57" t="s">
        <v>20</v>
      </c>
      <c r="AL9" s="58">
        <f t="shared" si="275"/>
        <v>1</v>
      </c>
      <c r="AM9" s="57" t="s">
        <v>20</v>
      </c>
      <c r="AN9" s="57" t="s">
        <v>20</v>
      </c>
      <c r="AO9" s="57">
        <v>1</v>
      </c>
      <c r="AP9" s="57" t="s">
        <v>20</v>
      </c>
      <c r="AQ9" s="58">
        <f t="shared" si="277"/>
        <v>1</v>
      </c>
      <c r="AR9" s="60">
        <f t="shared" si="276"/>
        <v>6</v>
      </c>
    </row>
    <row r="10" ht="15">
      <c r="A10" s="36" t="s">
        <v>25</v>
      </c>
      <c r="B10" s="57" t="s">
        <v>20</v>
      </c>
      <c r="C10" s="57" t="s">
        <v>20</v>
      </c>
      <c r="D10" s="57" t="s">
        <v>20</v>
      </c>
      <c r="E10" s="57" t="s">
        <v>20</v>
      </c>
      <c r="F10" s="58">
        <f t="shared" ref="F10:F14" si="278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4" si="279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4" si="280">SUM(L10,M10,N10)</f>
        <v>0</v>
      </c>
      <c r="P10" s="57" t="s">
        <v>20</v>
      </c>
      <c r="Q10" s="57" t="s">
        <v>20</v>
      </c>
      <c r="R10" s="57" t="s">
        <v>20</v>
      </c>
      <c r="S10" s="57" t="s">
        <v>20</v>
      </c>
      <c r="T10" s="58">
        <f t="shared" ref="T10:T14" si="281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4" si="282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4" si="283">SUM(Y10,Z10,AA10,AB10)</f>
        <v>0</v>
      </c>
      <c r="AD10" s="57" t="s">
        <v>20</v>
      </c>
      <c r="AE10" s="57" t="s">
        <v>20</v>
      </c>
      <c r="AF10" s="57" t="s">
        <v>20</v>
      </c>
      <c r="AG10" s="58">
        <f t="shared" ref="AG10:AG14" si="284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4" si="285">SUM(AH10,AI10,AJ10,AK10)</f>
        <v>0</v>
      </c>
      <c r="AM10" s="57" t="s">
        <v>20</v>
      </c>
      <c r="AN10" s="57" t="s">
        <v>20</v>
      </c>
      <c r="AO10" s="57" t="s">
        <v>20</v>
      </c>
      <c r="AP10" s="57" t="s">
        <v>20</v>
      </c>
      <c r="AQ10" s="58">
        <f t="shared" ref="AQ10:AQ14" si="286">SUM(AM10,AN10,AO10,AP10)</f>
        <v>0</v>
      </c>
      <c r="AR10" s="60">
        <f t="shared" ref="AR10:AR14" si="287">SUM(F10,K10,O10,T10,X10,AC10,AG10,AL10,AQ10)</f>
        <v>0</v>
      </c>
    </row>
    <row r="11" ht="15">
      <c r="A11" s="36" t="s">
        <v>26</v>
      </c>
      <c r="B11" s="57"/>
      <c r="C11" s="57"/>
      <c r="D11" s="57"/>
      <c r="E11" s="57"/>
      <c r="F11" s="58">
        <f t="shared" si="278"/>
        <v>0</v>
      </c>
      <c r="G11" s="57"/>
      <c r="H11" s="57"/>
      <c r="I11" s="57"/>
      <c r="J11" s="57"/>
      <c r="K11" s="58">
        <f t="shared" si="279"/>
        <v>0</v>
      </c>
      <c r="L11" s="57"/>
      <c r="M11" s="57"/>
      <c r="N11" s="57"/>
      <c r="O11" s="58">
        <f t="shared" si="280"/>
        <v>0</v>
      </c>
      <c r="P11" s="57"/>
      <c r="Q11" s="57"/>
      <c r="R11" s="57"/>
      <c r="S11" s="57"/>
      <c r="T11" s="58">
        <f t="shared" si="281"/>
        <v>0</v>
      </c>
      <c r="U11" s="57"/>
      <c r="V11" s="57"/>
      <c r="W11" s="57"/>
      <c r="X11" s="58">
        <f t="shared" si="282"/>
        <v>0</v>
      </c>
      <c r="Y11" s="57"/>
      <c r="Z11" s="57"/>
      <c r="AA11" s="57"/>
      <c r="AB11" s="57"/>
      <c r="AC11" s="58">
        <f t="shared" si="283"/>
        <v>0</v>
      </c>
      <c r="AD11" s="57"/>
      <c r="AE11" s="57"/>
      <c r="AF11" s="57"/>
      <c r="AG11" s="58">
        <f t="shared" si="284"/>
        <v>0</v>
      </c>
      <c r="AH11" s="57"/>
      <c r="AI11" s="57"/>
      <c r="AJ11" s="57"/>
      <c r="AK11" s="57"/>
      <c r="AL11" s="58">
        <f t="shared" si="285"/>
        <v>0</v>
      </c>
      <c r="AM11" s="57"/>
      <c r="AN11" s="57"/>
      <c r="AO11" s="57"/>
      <c r="AP11" s="57"/>
      <c r="AQ11" s="58">
        <f t="shared" si="286"/>
        <v>0</v>
      </c>
      <c r="AR11" s="60">
        <f t="shared" si="287"/>
        <v>0</v>
      </c>
    </row>
    <row r="12" ht="15">
      <c r="A12" s="36" t="s">
        <v>33</v>
      </c>
      <c r="B12" s="57" t="s">
        <v>20</v>
      </c>
      <c r="C12" s="57" t="s">
        <v>20</v>
      </c>
      <c r="D12" s="57"/>
      <c r="E12" s="57" t="s">
        <v>20</v>
      </c>
      <c r="F12" s="58">
        <f t="shared" si="27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279"/>
        <v>0</v>
      </c>
      <c r="L12" s="57" t="s">
        <v>20</v>
      </c>
      <c r="M12" s="57" t="s">
        <v>20</v>
      </c>
      <c r="N12" s="57" t="s">
        <v>20</v>
      </c>
      <c r="O12" s="58">
        <f t="shared" si="280"/>
        <v>0</v>
      </c>
      <c r="P12" s="57" t="s">
        <v>20</v>
      </c>
      <c r="Q12" s="59"/>
      <c r="R12" s="57" t="s">
        <v>20</v>
      </c>
      <c r="S12" s="57" t="s">
        <v>20</v>
      </c>
      <c r="T12" s="58">
        <f t="shared" si="281"/>
        <v>0</v>
      </c>
      <c r="U12" s="57" t="s">
        <v>20</v>
      </c>
      <c r="V12" s="57" t="s">
        <v>20</v>
      </c>
      <c r="W12" s="57" t="s">
        <v>20</v>
      </c>
      <c r="X12" s="58">
        <f t="shared" si="28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283"/>
        <v>0</v>
      </c>
      <c r="AD12" s="59"/>
      <c r="AE12" s="57" t="s">
        <v>20</v>
      </c>
      <c r="AF12" s="57" t="s">
        <v>20</v>
      </c>
      <c r="AG12" s="58">
        <f t="shared" si="28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285"/>
        <v>0</v>
      </c>
      <c r="AM12" s="57" t="s">
        <v>20</v>
      </c>
      <c r="AN12" s="57" t="s">
        <v>20</v>
      </c>
      <c r="AO12" s="57" t="s">
        <v>20</v>
      </c>
      <c r="AP12" s="59"/>
      <c r="AQ12" s="58">
        <f t="shared" si="286"/>
        <v>0</v>
      </c>
      <c r="AR12" s="60">
        <f t="shared" si="287"/>
        <v>0</v>
      </c>
    </row>
    <row r="13" ht="16.5">
      <c r="A13" s="61" t="s">
        <v>27</v>
      </c>
      <c r="B13" s="57" t="s">
        <v>20</v>
      </c>
      <c r="C13" s="57" t="s">
        <v>20</v>
      </c>
      <c r="D13" s="57" t="s">
        <v>20</v>
      </c>
      <c r="E13" s="57" t="s">
        <v>20</v>
      </c>
      <c r="F13" s="58">
        <f t="shared" si="278"/>
        <v>0</v>
      </c>
      <c r="G13" s="57" t="s">
        <v>20</v>
      </c>
      <c r="H13" s="57" t="s">
        <v>20</v>
      </c>
      <c r="I13" s="57" t="s">
        <v>20</v>
      </c>
      <c r="J13" s="57" t="s">
        <v>20</v>
      </c>
      <c r="K13" s="58">
        <f t="shared" si="279"/>
        <v>0</v>
      </c>
      <c r="L13" s="57" t="s">
        <v>20</v>
      </c>
      <c r="M13" s="57" t="s">
        <v>20</v>
      </c>
      <c r="N13" s="57" t="s">
        <v>20</v>
      </c>
      <c r="O13" s="58">
        <f t="shared" si="280"/>
        <v>0</v>
      </c>
      <c r="P13" s="57" t="s">
        <v>20</v>
      </c>
      <c r="Q13" s="57" t="s">
        <v>20</v>
      </c>
      <c r="R13" s="57" t="s">
        <v>20</v>
      </c>
      <c r="S13" s="57" t="s">
        <v>20</v>
      </c>
      <c r="T13" s="58">
        <f t="shared" si="281"/>
        <v>0</v>
      </c>
      <c r="U13" s="57" t="s">
        <v>20</v>
      </c>
      <c r="V13" s="57" t="s">
        <v>20</v>
      </c>
      <c r="W13" s="57" t="s">
        <v>20</v>
      </c>
      <c r="X13" s="58">
        <f t="shared" si="282"/>
        <v>0</v>
      </c>
      <c r="Y13" s="57" t="s">
        <v>20</v>
      </c>
      <c r="Z13" s="57" t="s">
        <v>20</v>
      </c>
      <c r="AA13" s="57" t="s">
        <v>20</v>
      </c>
      <c r="AB13" s="57" t="s">
        <v>20</v>
      </c>
      <c r="AC13" s="58">
        <f t="shared" si="283"/>
        <v>0</v>
      </c>
      <c r="AD13" s="57" t="s">
        <v>20</v>
      </c>
      <c r="AE13" s="57" t="s">
        <v>20</v>
      </c>
      <c r="AF13" s="57" t="s">
        <v>20</v>
      </c>
      <c r="AG13" s="58">
        <f t="shared" si="284"/>
        <v>0</v>
      </c>
      <c r="AH13" s="57" t="s">
        <v>20</v>
      </c>
      <c r="AI13" s="57" t="s">
        <v>20</v>
      </c>
      <c r="AJ13" s="57" t="s">
        <v>20</v>
      </c>
      <c r="AK13" s="57" t="s">
        <v>20</v>
      </c>
      <c r="AL13" s="58">
        <f t="shared" si="285"/>
        <v>0</v>
      </c>
      <c r="AM13" s="57" t="s">
        <v>20</v>
      </c>
      <c r="AN13" s="57" t="s">
        <v>20</v>
      </c>
      <c r="AO13" s="57" t="s">
        <v>20</v>
      </c>
      <c r="AP13" s="57" t="s">
        <v>20</v>
      </c>
      <c r="AQ13" s="58">
        <f t="shared" si="286"/>
        <v>0</v>
      </c>
      <c r="AR13" s="60">
        <f t="shared" si="287"/>
        <v>0</v>
      </c>
    </row>
    <row r="14" ht="15">
      <c r="A14" s="36" t="s">
        <v>28</v>
      </c>
      <c r="B14" s="57" t="s">
        <v>20</v>
      </c>
      <c r="C14" s="57" t="s">
        <v>20</v>
      </c>
      <c r="D14" s="57" t="s">
        <v>20</v>
      </c>
      <c r="E14" s="57"/>
      <c r="F14" s="58">
        <f t="shared" si="278"/>
        <v>0</v>
      </c>
      <c r="G14" s="57" t="s">
        <v>20</v>
      </c>
      <c r="H14" s="57" t="s">
        <v>20</v>
      </c>
      <c r="I14" s="57" t="s">
        <v>20</v>
      </c>
      <c r="J14" s="57" t="s">
        <v>20</v>
      </c>
      <c r="K14" s="58">
        <f t="shared" si="279"/>
        <v>0</v>
      </c>
      <c r="L14" s="57" t="s">
        <v>20</v>
      </c>
      <c r="M14" s="57" t="s">
        <v>20</v>
      </c>
      <c r="N14" s="57" t="s">
        <v>20</v>
      </c>
      <c r="O14" s="58">
        <f t="shared" si="280"/>
        <v>0</v>
      </c>
      <c r="P14" s="57" t="s">
        <v>20</v>
      </c>
      <c r="Q14" s="57" t="s">
        <v>20</v>
      </c>
      <c r="R14" s="57" t="s">
        <v>20</v>
      </c>
      <c r="S14" s="57" t="s">
        <v>20</v>
      </c>
      <c r="T14" s="58">
        <f t="shared" si="281"/>
        <v>0</v>
      </c>
      <c r="U14" s="57" t="s">
        <v>20</v>
      </c>
      <c r="V14" s="57" t="s">
        <v>20</v>
      </c>
      <c r="W14" s="57" t="s">
        <v>20</v>
      </c>
      <c r="X14" s="58">
        <f t="shared" si="28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283"/>
        <v>0</v>
      </c>
      <c r="AD14" s="57" t="s">
        <v>20</v>
      </c>
      <c r="AE14" s="57" t="s">
        <v>20</v>
      </c>
      <c r="AF14" s="57" t="s">
        <v>20</v>
      </c>
      <c r="AG14" s="58">
        <f t="shared" si="284"/>
        <v>0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285"/>
        <v>0</v>
      </c>
      <c r="AM14" s="57" t="s">
        <v>20</v>
      </c>
      <c r="AN14" s="57" t="s">
        <v>20</v>
      </c>
      <c r="AO14" s="57" t="s">
        <v>20</v>
      </c>
      <c r="AP14" s="57" t="s">
        <v>20</v>
      </c>
      <c r="AQ14" s="58">
        <f t="shared" si="286"/>
        <v>0</v>
      </c>
      <c r="AR14" s="60">
        <f t="shared" si="28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39997558519241921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>
        <v>1</v>
      </c>
      <c r="F5" s="58">
        <f t="shared" ref="F5:F9" si="288">SUM(B5,C5,D5,E5)</f>
        <v>3</v>
      </c>
      <c r="G5" s="57"/>
      <c r="H5" s="57" t="s">
        <v>20</v>
      </c>
      <c r="I5" s="57"/>
      <c r="J5" s="57">
        <v>1</v>
      </c>
      <c r="K5" s="58">
        <f t="shared" ref="K5:K9" si="289">SUM(G5,H5,I5,J5)</f>
        <v>1</v>
      </c>
      <c r="L5" s="57"/>
      <c r="M5" s="57">
        <v>1</v>
      </c>
      <c r="N5" s="57"/>
      <c r="O5" s="58">
        <f t="shared" ref="O5:O9" si="290">SUM(L5,M5,N5)</f>
        <v>1</v>
      </c>
      <c r="P5" s="57" t="s">
        <v>20</v>
      </c>
      <c r="Q5" s="57">
        <v>1</v>
      </c>
      <c r="R5" s="57" t="s">
        <v>20</v>
      </c>
      <c r="S5" s="57">
        <v>1</v>
      </c>
      <c r="T5" s="58">
        <f t="shared" ref="T5:T9" si="291">SUM(P5,Q5,R5,S5)</f>
        <v>2</v>
      </c>
      <c r="U5" s="57" t="s">
        <v>20</v>
      </c>
      <c r="V5" s="57">
        <v>1</v>
      </c>
      <c r="W5" s="57"/>
      <c r="X5" s="58">
        <f t="shared" ref="X5:X9" si="292">SUM(U5,V5,W5)</f>
        <v>1</v>
      </c>
      <c r="Y5" s="57">
        <v>1</v>
      </c>
      <c r="Z5" s="57"/>
      <c r="AA5" s="57">
        <v>1</v>
      </c>
      <c r="AB5" s="57" t="s">
        <v>20</v>
      </c>
      <c r="AC5" s="58">
        <f t="shared" ref="AC5:AC9" si="293">SUM(Y5,Z5,AA5,AB5)</f>
        <v>2</v>
      </c>
      <c r="AD5" s="57" t="s">
        <v>20</v>
      </c>
      <c r="AE5" s="57"/>
      <c r="AF5" s="57">
        <v>1</v>
      </c>
      <c r="AG5" s="58">
        <f t="shared" ref="AG5:AG9" si="294">SUM(AD5,AE5,AF5)</f>
        <v>1</v>
      </c>
      <c r="AH5" s="57" t="s">
        <v>20</v>
      </c>
      <c r="AI5" s="57" t="s">
        <v>20</v>
      </c>
      <c r="AJ5" s="57">
        <v>1</v>
      </c>
      <c r="AK5" s="59"/>
      <c r="AL5" s="58">
        <f t="shared" ref="AL5:AL9" si="295">SUM(AH5,AI5,AJ5,AK5)</f>
        <v>1</v>
      </c>
      <c r="AM5" s="57" t="s">
        <v>20</v>
      </c>
      <c r="AN5" s="57" t="s">
        <v>20</v>
      </c>
      <c r="AO5" s="57">
        <v>1</v>
      </c>
      <c r="AP5" s="59"/>
      <c r="AQ5" s="58">
        <f>SUM(AL5:AP5)</f>
        <v>2</v>
      </c>
      <c r="AR5" s="60">
        <f t="shared" ref="AR5:AR9" si="296">SUM(F5,K5,O5,T5,X5,AC5,AG5,AL5,AQ5)</f>
        <v>14</v>
      </c>
    </row>
    <row r="6" ht="15">
      <c r="A6" s="36" t="s">
        <v>22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28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289"/>
        <v>0</v>
      </c>
      <c r="L6" s="57" t="s">
        <v>20</v>
      </c>
      <c r="M6" s="57" t="s">
        <v>20</v>
      </c>
      <c r="N6" s="57" t="s">
        <v>20</v>
      </c>
      <c r="O6" s="58">
        <f t="shared" si="29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291"/>
        <v>1</v>
      </c>
      <c r="U6" s="57" t="s">
        <v>20</v>
      </c>
      <c r="V6" s="57" t="s">
        <v>20</v>
      </c>
      <c r="W6" s="57" t="s">
        <v>20</v>
      </c>
      <c r="X6" s="58">
        <f t="shared" si="29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293"/>
        <v>0</v>
      </c>
      <c r="AD6" s="57" t="s">
        <v>20</v>
      </c>
      <c r="AE6" s="57" t="s">
        <v>20</v>
      </c>
      <c r="AF6" s="57" t="s">
        <v>20</v>
      </c>
      <c r="AG6" s="58">
        <f t="shared" si="294"/>
        <v>0</v>
      </c>
      <c r="AH6" s="57" t="s">
        <v>20</v>
      </c>
      <c r="AI6" s="57" t="s">
        <v>20</v>
      </c>
      <c r="AJ6" s="57">
        <v>1</v>
      </c>
      <c r="AK6" s="57" t="s">
        <v>20</v>
      </c>
      <c r="AL6" s="58">
        <f t="shared" si="29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297">SUM(AM6,AN6,AO6,AP6)</f>
        <v>0</v>
      </c>
      <c r="AR6" s="60">
        <f t="shared" si="296"/>
        <v>3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0</v>
      </c>
      <c r="F7" s="58">
        <f t="shared" si="288"/>
        <v>0</v>
      </c>
      <c r="G7" s="57">
        <v>0</v>
      </c>
      <c r="H7" s="57">
        <v>0</v>
      </c>
      <c r="I7" s="57">
        <v>0</v>
      </c>
      <c r="J7" s="57">
        <v>1</v>
      </c>
      <c r="K7" s="58">
        <f t="shared" si="289"/>
        <v>1</v>
      </c>
      <c r="L7" s="57">
        <v>0</v>
      </c>
      <c r="M7" s="57">
        <v>0</v>
      </c>
      <c r="N7" s="57">
        <v>0</v>
      </c>
      <c r="O7" s="58">
        <f t="shared" si="290"/>
        <v>0</v>
      </c>
      <c r="P7" s="57">
        <v>1</v>
      </c>
      <c r="Q7" s="57">
        <v>0</v>
      </c>
      <c r="R7" s="57">
        <v>0</v>
      </c>
      <c r="S7" s="57">
        <v>0</v>
      </c>
      <c r="T7" s="58">
        <f t="shared" si="291"/>
        <v>1</v>
      </c>
      <c r="U7" s="57">
        <v>0</v>
      </c>
      <c r="V7" s="57">
        <v>0</v>
      </c>
      <c r="W7" s="57">
        <v>0</v>
      </c>
      <c r="X7" s="58">
        <f t="shared" si="292"/>
        <v>0</v>
      </c>
      <c r="Y7" s="57">
        <v>0</v>
      </c>
      <c r="Z7" s="57">
        <v>1</v>
      </c>
      <c r="AA7" s="57">
        <v>0</v>
      </c>
      <c r="AB7" s="57">
        <v>0</v>
      </c>
      <c r="AC7" s="58">
        <f t="shared" si="293"/>
        <v>1</v>
      </c>
      <c r="AD7" s="57">
        <v>0</v>
      </c>
      <c r="AE7" s="57">
        <v>0</v>
      </c>
      <c r="AF7" s="57">
        <v>0</v>
      </c>
      <c r="AG7" s="58">
        <f t="shared" si="294"/>
        <v>0</v>
      </c>
      <c r="AH7" s="57">
        <v>0</v>
      </c>
      <c r="AI7" s="57">
        <v>0</v>
      </c>
      <c r="AJ7" s="57">
        <v>0</v>
      </c>
      <c r="AK7" s="57">
        <v>0</v>
      </c>
      <c r="AL7" s="58">
        <f t="shared" si="295"/>
        <v>0</v>
      </c>
      <c r="AM7" s="57">
        <v>0</v>
      </c>
      <c r="AN7" s="59">
        <v>0</v>
      </c>
      <c r="AO7" s="57">
        <v>1</v>
      </c>
      <c r="AP7" s="57">
        <v>1</v>
      </c>
      <c r="AQ7" s="58">
        <f t="shared" si="297"/>
        <v>2</v>
      </c>
      <c r="AR7" s="60">
        <f t="shared" si="296"/>
        <v>5</v>
      </c>
    </row>
    <row r="8" ht="15">
      <c r="A8" s="36" t="s">
        <v>23</v>
      </c>
      <c r="B8" s="57" t="s">
        <v>20</v>
      </c>
      <c r="C8" s="57">
        <v>1</v>
      </c>
      <c r="D8" s="57" t="s">
        <v>20</v>
      </c>
      <c r="E8" s="57">
        <v>1</v>
      </c>
      <c r="F8" s="58">
        <f t="shared" si="288"/>
        <v>2</v>
      </c>
      <c r="G8" s="57">
        <v>1</v>
      </c>
      <c r="H8" s="57" t="s">
        <v>20</v>
      </c>
      <c r="I8" s="57">
        <v>1</v>
      </c>
      <c r="J8" s="57" t="s">
        <v>20</v>
      </c>
      <c r="K8" s="58">
        <f t="shared" si="289"/>
        <v>2</v>
      </c>
      <c r="L8" s="57" t="s">
        <v>20</v>
      </c>
      <c r="M8" s="57">
        <v>1</v>
      </c>
      <c r="N8" s="57" t="s">
        <v>20</v>
      </c>
      <c r="O8" s="58">
        <f t="shared" si="290"/>
        <v>1</v>
      </c>
      <c r="P8" s="57">
        <v>1</v>
      </c>
      <c r="Q8" s="57" t="s">
        <v>20</v>
      </c>
      <c r="R8" s="57">
        <v>1</v>
      </c>
      <c r="S8" s="57" t="s">
        <v>20</v>
      </c>
      <c r="T8" s="58">
        <f t="shared" si="291"/>
        <v>2</v>
      </c>
      <c r="U8" s="57" t="s">
        <v>20</v>
      </c>
      <c r="V8" s="57">
        <v>1</v>
      </c>
      <c r="W8" s="57" t="s">
        <v>20</v>
      </c>
      <c r="X8" s="58">
        <f t="shared" si="292"/>
        <v>1</v>
      </c>
      <c r="Y8" s="57" t="s">
        <v>20</v>
      </c>
      <c r="Z8" s="57">
        <v>1</v>
      </c>
      <c r="AA8" s="57" t="s">
        <v>20</v>
      </c>
      <c r="AB8" s="57" t="s">
        <v>20</v>
      </c>
      <c r="AC8" s="58">
        <f t="shared" si="293"/>
        <v>1</v>
      </c>
      <c r="AD8" s="57">
        <v>1</v>
      </c>
      <c r="AE8" s="57" t="s">
        <v>20</v>
      </c>
      <c r="AF8" s="57"/>
      <c r="AG8" s="58">
        <f t="shared" si="294"/>
        <v>1</v>
      </c>
      <c r="AH8" s="57" t="s">
        <v>20</v>
      </c>
      <c r="AI8" s="57" t="s">
        <v>20</v>
      </c>
      <c r="AJ8" s="57" t="s">
        <v>20</v>
      </c>
      <c r="AK8" s="59">
        <v>1</v>
      </c>
      <c r="AL8" s="58">
        <f t="shared" si="295"/>
        <v>1</v>
      </c>
      <c r="AM8" s="57" t="s">
        <v>20</v>
      </c>
      <c r="AN8" s="57" t="s">
        <v>20</v>
      </c>
      <c r="AO8" s="59"/>
      <c r="AP8" s="57" t="s">
        <v>20</v>
      </c>
      <c r="AQ8" s="58">
        <f t="shared" si="297"/>
        <v>0</v>
      </c>
      <c r="AR8" s="60">
        <f t="shared" si="296"/>
        <v>11</v>
      </c>
    </row>
    <row r="9" ht="15">
      <c r="A9" s="36" t="s">
        <v>24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28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289"/>
        <v>0</v>
      </c>
      <c r="L9" s="57" t="s">
        <v>20</v>
      </c>
      <c r="M9" s="57" t="s">
        <v>20</v>
      </c>
      <c r="N9" s="57" t="s">
        <v>20</v>
      </c>
      <c r="O9" s="58">
        <f t="shared" si="290"/>
        <v>0</v>
      </c>
      <c r="P9" s="57" t="s">
        <v>20</v>
      </c>
      <c r="Q9" s="57">
        <v>1</v>
      </c>
      <c r="R9" s="57" t="s">
        <v>20</v>
      </c>
      <c r="S9" s="57" t="s">
        <v>20</v>
      </c>
      <c r="T9" s="58">
        <f t="shared" si="291"/>
        <v>1</v>
      </c>
      <c r="U9" s="57" t="s">
        <v>20</v>
      </c>
      <c r="V9" s="57">
        <v>1</v>
      </c>
      <c r="W9" s="57" t="s">
        <v>20</v>
      </c>
      <c r="X9" s="58">
        <f t="shared" si="292"/>
        <v>1</v>
      </c>
      <c r="Y9" s="57" t="s">
        <v>20</v>
      </c>
      <c r="Z9" s="57" t="s">
        <v>20</v>
      </c>
      <c r="AA9" s="57" t="s">
        <v>20</v>
      </c>
      <c r="AB9" s="57">
        <v>1</v>
      </c>
      <c r="AC9" s="58">
        <f t="shared" si="293"/>
        <v>1</v>
      </c>
      <c r="AD9" s="57" t="s">
        <v>20</v>
      </c>
      <c r="AE9" s="57" t="s">
        <v>20</v>
      </c>
      <c r="AF9" s="57" t="s">
        <v>20</v>
      </c>
      <c r="AG9" s="58">
        <f t="shared" si="294"/>
        <v>0</v>
      </c>
      <c r="AH9" s="57" t="s">
        <v>20</v>
      </c>
      <c r="AI9" s="57" t="s">
        <v>20</v>
      </c>
      <c r="AJ9" s="57">
        <v>1</v>
      </c>
      <c r="AK9" s="57" t="s">
        <v>20</v>
      </c>
      <c r="AL9" s="58">
        <f t="shared" si="295"/>
        <v>1</v>
      </c>
      <c r="AM9" s="57" t="s">
        <v>20</v>
      </c>
      <c r="AN9" s="57" t="s">
        <v>20</v>
      </c>
      <c r="AO9" s="57">
        <v>1</v>
      </c>
      <c r="AP9" s="57" t="s">
        <v>20</v>
      </c>
      <c r="AQ9" s="58">
        <f t="shared" si="297"/>
        <v>1</v>
      </c>
      <c r="AR9" s="60">
        <f t="shared" si="296"/>
        <v>6</v>
      </c>
    </row>
    <row r="10" ht="15">
      <c r="A10" s="36" t="s">
        <v>25</v>
      </c>
      <c r="B10" s="57" t="s">
        <v>20</v>
      </c>
      <c r="C10" s="57" t="s">
        <v>20</v>
      </c>
      <c r="D10" s="57" t="s">
        <v>20</v>
      </c>
      <c r="E10" s="57" t="s">
        <v>20</v>
      </c>
      <c r="F10" s="58">
        <f t="shared" ref="F10:F14" si="298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4" si="299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4" si="300">SUM(L10,M10,N10)</f>
        <v>0</v>
      </c>
      <c r="P10" s="57" t="s">
        <v>20</v>
      </c>
      <c r="Q10" s="57" t="s">
        <v>20</v>
      </c>
      <c r="R10" s="57" t="s">
        <v>20</v>
      </c>
      <c r="S10" s="57" t="s">
        <v>20</v>
      </c>
      <c r="T10" s="58">
        <f t="shared" ref="T10:T14" si="301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4" si="302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4" si="303">SUM(Y10,Z10,AA10,AB10)</f>
        <v>0</v>
      </c>
      <c r="AD10" s="57" t="s">
        <v>20</v>
      </c>
      <c r="AE10" s="57" t="s">
        <v>20</v>
      </c>
      <c r="AF10" s="57" t="s">
        <v>20</v>
      </c>
      <c r="AG10" s="58">
        <f t="shared" ref="AG10:AG14" si="304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4" si="305">SUM(AH10,AI10,AJ10,AK10)</f>
        <v>0</v>
      </c>
      <c r="AM10" s="57" t="s">
        <v>20</v>
      </c>
      <c r="AN10" s="57" t="s">
        <v>20</v>
      </c>
      <c r="AO10" s="57" t="s">
        <v>20</v>
      </c>
      <c r="AP10" s="57" t="s">
        <v>20</v>
      </c>
      <c r="AQ10" s="58">
        <f t="shared" ref="AQ10:AQ14" si="306">SUM(AM10,AN10,AO10,AP10)</f>
        <v>0</v>
      </c>
      <c r="AR10" s="60">
        <f t="shared" ref="AR10:AR14" si="307">SUM(F10,K10,O10,T10,X10,AC10,AG10,AL10,AQ10)</f>
        <v>0</v>
      </c>
    </row>
    <row r="11" ht="15">
      <c r="A11" s="36" t="s">
        <v>26</v>
      </c>
      <c r="B11" s="57"/>
      <c r="C11" s="57"/>
      <c r="D11" s="57"/>
      <c r="E11" s="57"/>
      <c r="F11" s="58">
        <f t="shared" si="298"/>
        <v>0</v>
      </c>
      <c r="G11" s="57"/>
      <c r="H11" s="57"/>
      <c r="I11" s="57"/>
      <c r="J11" s="57"/>
      <c r="K11" s="58">
        <f t="shared" si="299"/>
        <v>0</v>
      </c>
      <c r="L11" s="57"/>
      <c r="M11" s="57"/>
      <c r="N11" s="57"/>
      <c r="O11" s="58">
        <f t="shared" si="300"/>
        <v>0</v>
      </c>
      <c r="P11" s="57"/>
      <c r="Q11" s="57"/>
      <c r="R11" s="57"/>
      <c r="S11" s="57"/>
      <c r="T11" s="58">
        <f t="shared" si="301"/>
        <v>0</v>
      </c>
      <c r="U11" s="57"/>
      <c r="V11" s="57"/>
      <c r="W11" s="57"/>
      <c r="X11" s="58">
        <f t="shared" si="302"/>
        <v>0</v>
      </c>
      <c r="Y11" s="57"/>
      <c r="Z11" s="57"/>
      <c r="AA11" s="57"/>
      <c r="AB11" s="57"/>
      <c r="AC11" s="58">
        <f t="shared" si="303"/>
        <v>0</v>
      </c>
      <c r="AD11" s="57"/>
      <c r="AE11" s="57"/>
      <c r="AF11" s="57"/>
      <c r="AG11" s="58">
        <f t="shared" si="304"/>
        <v>0</v>
      </c>
      <c r="AH11" s="57"/>
      <c r="AI11" s="57"/>
      <c r="AJ11" s="57"/>
      <c r="AK11" s="57"/>
      <c r="AL11" s="58">
        <f t="shared" si="305"/>
        <v>0</v>
      </c>
      <c r="AM11" s="57"/>
      <c r="AN11" s="57"/>
      <c r="AO11" s="57"/>
      <c r="AP11" s="57"/>
      <c r="AQ11" s="58">
        <f t="shared" si="306"/>
        <v>0</v>
      </c>
      <c r="AR11" s="60">
        <f t="shared" si="307"/>
        <v>0</v>
      </c>
    </row>
    <row r="12" ht="15">
      <c r="A12" s="36" t="s">
        <v>33</v>
      </c>
      <c r="B12" s="57" t="s">
        <v>20</v>
      </c>
      <c r="C12" s="57" t="s">
        <v>20</v>
      </c>
      <c r="D12" s="57"/>
      <c r="E12" s="57" t="s">
        <v>20</v>
      </c>
      <c r="F12" s="58">
        <f t="shared" si="29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299"/>
        <v>0</v>
      </c>
      <c r="L12" s="57" t="s">
        <v>20</v>
      </c>
      <c r="M12" s="57" t="s">
        <v>20</v>
      </c>
      <c r="N12" s="57" t="s">
        <v>20</v>
      </c>
      <c r="O12" s="58">
        <f t="shared" si="300"/>
        <v>0</v>
      </c>
      <c r="P12" s="57" t="s">
        <v>20</v>
      </c>
      <c r="Q12" s="59"/>
      <c r="R12" s="57" t="s">
        <v>20</v>
      </c>
      <c r="S12" s="57" t="s">
        <v>20</v>
      </c>
      <c r="T12" s="58">
        <f t="shared" si="301"/>
        <v>0</v>
      </c>
      <c r="U12" s="57" t="s">
        <v>20</v>
      </c>
      <c r="V12" s="57" t="s">
        <v>20</v>
      </c>
      <c r="W12" s="57" t="s">
        <v>20</v>
      </c>
      <c r="X12" s="58">
        <f t="shared" si="30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303"/>
        <v>0</v>
      </c>
      <c r="AD12" s="59"/>
      <c r="AE12" s="57" t="s">
        <v>20</v>
      </c>
      <c r="AF12" s="57" t="s">
        <v>20</v>
      </c>
      <c r="AG12" s="58">
        <f t="shared" si="30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305"/>
        <v>0</v>
      </c>
      <c r="AM12" s="57" t="s">
        <v>20</v>
      </c>
      <c r="AN12" s="57" t="s">
        <v>20</v>
      </c>
      <c r="AO12" s="57" t="s">
        <v>20</v>
      </c>
      <c r="AP12" s="59"/>
      <c r="AQ12" s="58">
        <f t="shared" si="306"/>
        <v>0</v>
      </c>
      <c r="AR12" s="60">
        <f t="shared" si="307"/>
        <v>0</v>
      </c>
    </row>
    <row r="13" ht="16.5">
      <c r="A13" s="61" t="s">
        <v>27</v>
      </c>
      <c r="B13" s="57" t="s">
        <v>20</v>
      </c>
      <c r="C13" s="57" t="s">
        <v>20</v>
      </c>
      <c r="D13" s="57" t="s">
        <v>20</v>
      </c>
      <c r="E13" s="57" t="s">
        <v>20</v>
      </c>
      <c r="F13" s="58">
        <f t="shared" si="298"/>
        <v>0</v>
      </c>
      <c r="G13" s="57" t="s">
        <v>20</v>
      </c>
      <c r="H13" s="57" t="s">
        <v>20</v>
      </c>
      <c r="I13" s="57" t="s">
        <v>20</v>
      </c>
      <c r="J13" s="57" t="s">
        <v>20</v>
      </c>
      <c r="K13" s="58">
        <f t="shared" si="299"/>
        <v>0</v>
      </c>
      <c r="L13" s="57" t="s">
        <v>20</v>
      </c>
      <c r="M13" s="57" t="s">
        <v>20</v>
      </c>
      <c r="N13" s="57" t="s">
        <v>20</v>
      </c>
      <c r="O13" s="58">
        <f t="shared" si="300"/>
        <v>0</v>
      </c>
      <c r="P13" s="57" t="s">
        <v>20</v>
      </c>
      <c r="Q13" s="57" t="s">
        <v>20</v>
      </c>
      <c r="R13" s="57" t="s">
        <v>20</v>
      </c>
      <c r="S13" s="57" t="s">
        <v>20</v>
      </c>
      <c r="T13" s="58">
        <f t="shared" si="301"/>
        <v>0</v>
      </c>
      <c r="U13" s="57" t="s">
        <v>20</v>
      </c>
      <c r="V13" s="57" t="s">
        <v>20</v>
      </c>
      <c r="W13" s="57" t="s">
        <v>20</v>
      </c>
      <c r="X13" s="58">
        <f t="shared" si="302"/>
        <v>0</v>
      </c>
      <c r="Y13" s="57" t="s">
        <v>20</v>
      </c>
      <c r="Z13" s="57" t="s">
        <v>20</v>
      </c>
      <c r="AA13" s="57" t="s">
        <v>20</v>
      </c>
      <c r="AB13" s="57" t="s">
        <v>20</v>
      </c>
      <c r="AC13" s="58">
        <f t="shared" si="303"/>
        <v>0</v>
      </c>
      <c r="AD13" s="57" t="s">
        <v>20</v>
      </c>
      <c r="AE13" s="57" t="s">
        <v>20</v>
      </c>
      <c r="AF13" s="57" t="s">
        <v>20</v>
      </c>
      <c r="AG13" s="58">
        <f t="shared" si="304"/>
        <v>0</v>
      </c>
      <c r="AH13" s="57" t="s">
        <v>20</v>
      </c>
      <c r="AI13" s="57" t="s">
        <v>20</v>
      </c>
      <c r="AJ13" s="57" t="s">
        <v>20</v>
      </c>
      <c r="AK13" s="57" t="s">
        <v>20</v>
      </c>
      <c r="AL13" s="58">
        <f t="shared" si="305"/>
        <v>0</v>
      </c>
      <c r="AM13" s="57" t="s">
        <v>20</v>
      </c>
      <c r="AN13" s="57" t="s">
        <v>20</v>
      </c>
      <c r="AO13" s="57" t="s">
        <v>20</v>
      </c>
      <c r="AP13" s="57" t="s">
        <v>20</v>
      </c>
      <c r="AQ13" s="58">
        <f t="shared" si="306"/>
        <v>0</v>
      </c>
      <c r="AR13" s="60">
        <f t="shared" si="307"/>
        <v>0</v>
      </c>
    </row>
    <row r="14" ht="15">
      <c r="A14" s="36" t="s">
        <v>28</v>
      </c>
      <c r="B14" s="57" t="s">
        <v>20</v>
      </c>
      <c r="C14" s="57" t="s">
        <v>20</v>
      </c>
      <c r="D14" s="57" t="s">
        <v>20</v>
      </c>
      <c r="E14" s="57"/>
      <c r="F14" s="58">
        <f t="shared" si="298"/>
        <v>0</v>
      </c>
      <c r="G14" s="57" t="s">
        <v>20</v>
      </c>
      <c r="H14" s="57" t="s">
        <v>20</v>
      </c>
      <c r="I14" s="57" t="s">
        <v>20</v>
      </c>
      <c r="J14" s="57" t="s">
        <v>20</v>
      </c>
      <c r="K14" s="58">
        <f t="shared" si="299"/>
        <v>0</v>
      </c>
      <c r="L14" s="57" t="s">
        <v>20</v>
      </c>
      <c r="M14" s="57" t="s">
        <v>20</v>
      </c>
      <c r="N14" s="57" t="s">
        <v>20</v>
      </c>
      <c r="O14" s="58">
        <f t="shared" si="300"/>
        <v>0</v>
      </c>
      <c r="P14" s="57" t="s">
        <v>20</v>
      </c>
      <c r="Q14" s="57" t="s">
        <v>20</v>
      </c>
      <c r="R14" s="57" t="s">
        <v>20</v>
      </c>
      <c r="S14" s="57" t="s">
        <v>20</v>
      </c>
      <c r="T14" s="58">
        <f t="shared" si="301"/>
        <v>0</v>
      </c>
      <c r="U14" s="57" t="s">
        <v>20</v>
      </c>
      <c r="V14" s="57" t="s">
        <v>20</v>
      </c>
      <c r="W14" s="57" t="s">
        <v>20</v>
      </c>
      <c r="X14" s="58">
        <f t="shared" si="30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303"/>
        <v>0</v>
      </c>
      <c r="AD14" s="57" t="s">
        <v>20</v>
      </c>
      <c r="AE14" s="57" t="s">
        <v>20</v>
      </c>
      <c r="AF14" s="57" t="s">
        <v>20</v>
      </c>
      <c r="AG14" s="58">
        <f t="shared" si="304"/>
        <v>0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305"/>
        <v>0</v>
      </c>
      <c r="AM14" s="57" t="s">
        <v>20</v>
      </c>
      <c r="AN14" s="57" t="s">
        <v>20</v>
      </c>
      <c r="AO14" s="57" t="s">
        <v>20</v>
      </c>
      <c r="AP14" s="57" t="s">
        <v>20</v>
      </c>
      <c r="AQ14" s="58">
        <f t="shared" si="306"/>
        <v>0</v>
      </c>
      <c r="AR14" s="60">
        <f t="shared" si="30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39997558519241921"/>
    <outlinePr applyStyles="0" summaryBelow="1" summaryRight="1" showOutlineSymbols="1"/>
    <pageSetUpPr autoPageBreaks="1" fitToPage="0"/>
  </sheetPr>
  <sheetViews>
    <sheetView topLeftCell="L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>
        <v>1</v>
      </c>
      <c r="F5" s="58">
        <f t="shared" ref="F5:F9" si="308">SUM(B5,C5,D5,E5)</f>
        <v>3</v>
      </c>
      <c r="G5" s="57"/>
      <c r="H5" s="57" t="s">
        <v>20</v>
      </c>
      <c r="I5" s="57"/>
      <c r="J5" s="57">
        <v>1</v>
      </c>
      <c r="K5" s="58">
        <f t="shared" ref="K5:K9" si="309">SUM(G5,H5,I5,J5)</f>
        <v>1</v>
      </c>
      <c r="L5" s="57"/>
      <c r="M5" s="57">
        <v>1</v>
      </c>
      <c r="N5" s="57"/>
      <c r="O5" s="58">
        <f t="shared" ref="O5:O9" si="310">SUM(L5,M5,N5)</f>
        <v>1</v>
      </c>
      <c r="P5" s="57" t="s">
        <v>20</v>
      </c>
      <c r="Q5" s="57">
        <v>1</v>
      </c>
      <c r="R5" s="57" t="s">
        <v>20</v>
      </c>
      <c r="S5" s="57">
        <v>1</v>
      </c>
      <c r="T5" s="58">
        <f t="shared" ref="T5:T9" si="311">SUM(P5,Q5,R5,S5)</f>
        <v>2</v>
      </c>
      <c r="U5" s="57" t="s">
        <v>20</v>
      </c>
      <c r="V5" s="57">
        <v>1</v>
      </c>
      <c r="W5" s="57"/>
      <c r="X5" s="58">
        <f t="shared" ref="X5:X9" si="312">SUM(U5,V5,W5)</f>
        <v>1</v>
      </c>
      <c r="Y5" s="57">
        <v>1</v>
      </c>
      <c r="Z5" s="57"/>
      <c r="AA5" s="57">
        <v>1</v>
      </c>
      <c r="AB5" s="57" t="s">
        <v>20</v>
      </c>
      <c r="AC5" s="58">
        <f t="shared" ref="AC5:AC9" si="313">SUM(Y5,Z5,AA5,AB5)</f>
        <v>2</v>
      </c>
      <c r="AD5" s="57" t="s">
        <v>20</v>
      </c>
      <c r="AE5" s="57"/>
      <c r="AF5" s="57">
        <v>1</v>
      </c>
      <c r="AG5" s="58">
        <f t="shared" ref="AG5:AG9" si="314">SUM(AD5,AE5,AF5)</f>
        <v>1</v>
      </c>
      <c r="AH5" s="57" t="s">
        <v>20</v>
      </c>
      <c r="AI5" s="57" t="s">
        <v>20</v>
      </c>
      <c r="AJ5" s="57">
        <v>1</v>
      </c>
      <c r="AK5" s="59"/>
      <c r="AL5" s="58">
        <f t="shared" ref="AL5:AL9" si="315">SUM(AH5,AI5,AJ5,AK5)</f>
        <v>1</v>
      </c>
      <c r="AM5" s="57" t="s">
        <v>20</v>
      </c>
      <c r="AN5" s="57" t="s">
        <v>20</v>
      </c>
      <c r="AO5" s="57">
        <v>1</v>
      </c>
      <c r="AP5" s="59"/>
      <c r="AQ5" s="58">
        <f>SUM(AL5:AP5)</f>
        <v>2</v>
      </c>
      <c r="AR5" s="60">
        <f t="shared" ref="AR5:AR9" si="316">SUM(F5,K5,O5,T5,X5,AC5,AG5,AL5,AQ5)</f>
        <v>14</v>
      </c>
    </row>
    <row r="6" ht="15">
      <c r="A6" s="36" t="s">
        <v>22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30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309"/>
        <v>0</v>
      </c>
      <c r="L6" s="57" t="s">
        <v>20</v>
      </c>
      <c r="M6" s="57" t="s">
        <v>20</v>
      </c>
      <c r="N6" s="57" t="s">
        <v>20</v>
      </c>
      <c r="O6" s="58">
        <f t="shared" si="31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311"/>
        <v>1</v>
      </c>
      <c r="U6" s="57" t="s">
        <v>20</v>
      </c>
      <c r="V6" s="57" t="s">
        <v>20</v>
      </c>
      <c r="W6" s="57" t="s">
        <v>20</v>
      </c>
      <c r="X6" s="58">
        <f t="shared" si="31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313"/>
        <v>0</v>
      </c>
      <c r="AD6" s="57" t="s">
        <v>20</v>
      </c>
      <c r="AE6" s="57" t="s">
        <v>20</v>
      </c>
      <c r="AF6" s="57" t="s">
        <v>20</v>
      </c>
      <c r="AG6" s="58">
        <f t="shared" si="314"/>
        <v>0</v>
      </c>
      <c r="AH6" s="57" t="s">
        <v>20</v>
      </c>
      <c r="AI6" s="57" t="s">
        <v>20</v>
      </c>
      <c r="AJ6" s="57">
        <v>1</v>
      </c>
      <c r="AK6" s="57" t="s">
        <v>20</v>
      </c>
      <c r="AL6" s="58">
        <f t="shared" si="31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317">SUM(AM6,AN6,AO6,AP6)</f>
        <v>0</v>
      </c>
      <c r="AR6" s="60">
        <f t="shared" si="316"/>
        <v>3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0</v>
      </c>
      <c r="F7" s="58">
        <f t="shared" si="308"/>
        <v>0</v>
      </c>
      <c r="G7" s="57">
        <v>0</v>
      </c>
      <c r="H7" s="57">
        <v>0</v>
      </c>
      <c r="I7" s="57">
        <v>0</v>
      </c>
      <c r="J7" s="57">
        <v>1</v>
      </c>
      <c r="K7" s="58">
        <f t="shared" si="309"/>
        <v>1</v>
      </c>
      <c r="L7" s="57">
        <v>0</v>
      </c>
      <c r="M7" s="57">
        <v>0</v>
      </c>
      <c r="N7" s="57">
        <v>0</v>
      </c>
      <c r="O7" s="58">
        <f t="shared" si="310"/>
        <v>0</v>
      </c>
      <c r="P7" s="57">
        <v>1</v>
      </c>
      <c r="Q7" s="57">
        <v>0</v>
      </c>
      <c r="R7" s="57">
        <v>0</v>
      </c>
      <c r="S7" s="57">
        <v>0</v>
      </c>
      <c r="T7" s="58">
        <f t="shared" si="311"/>
        <v>1</v>
      </c>
      <c r="U7" s="57">
        <v>0</v>
      </c>
      <c r="V7" s="57">
        <v>0</v>
      </c>
      <c r="W7" s="57">
        <v>0</v>
      </c>
      <c r="X7" s="58">
        <f t="shared" si="312"/>
        <v>0</v>
      </c>
      <c r="Y7" s="57">
        <v>0</v>
      </c>
      <c r="Z7" s="57">
        <v>1</v>
      </c>
      <c r="AA7" s="57">
        <v>0</v>
      </c>
      <c r="AB7" s="57">
        <v>0</v>
      </c>
      <c r="AC7" s="58">
        <f t="shared" si="313"/>
        <v>1</v>
      </c>
      <c r="AD7" s="57">
        <v>0</v>
      </c>
      <c r="AE7" s="57">
        <v>0</v>
      </c>
      <c r="AF7" s="57">
        <v>0</v>
      </c>
      <c r="AG7" s="58">
        <f t="shared" si="314"/>
        <v>0</v>
      </c>
      <c r="AH7" s="57">
        <v>0</v>
      </c>
      <c r="AI7" s="57">
        <v>0</v>
      </c>
      <c r="AJ7" s="57">
        <v>0</v>
      </c>
      <c r="AK7" s="57">
        <v>0</v>
      </c>
      <c r="AL7" s="58">
        <f t="shared" si="315"/>
        <v>0</v>
      </c>
      <c r="AM7" s="57">
        <v>0</v>
      </c>
      <c r="AN7" s="59">
        <v>0</v>
      </c>
      <c r="AO7" s="57">
        <v>1</v>
      </c>
      <c r="AP7" s="57">
        <v>1</v>
      </c>
      <c r="AQ7" s="58">
        <f t="shared" si="317"/>
        <v>2</v>
      </c>
      <c r="AR7" s="60">
        <f t="shared" si="316"/>
        <v>5</v>
      </c>
    </row>
    <row r="8" ht="15">
      <c r="A8" s="36" t="s">
        <v>23</v>
      </c>
      <c r="B8" s="57" t="s">
        <v>20</v>
      </c>
      <c r="C8" s="57">
        <v>1</v>
      </c>
      <c r="D8" s="57" t="s">
        <v>20</v>
      </c>
      <c r="E8" s="57">
        <v>1</v>
      </c>
      <c r="F8" s="58">
        <f t="shared" si="308"/>
        <v>2</v>
      </c>
      <c r="G8" s="57">
        <v>1</v>
      </c>
      <c r="H8" s="57" t="s">
        <v>20</v>
      </c>
      <c r="I8" s="57">
        <v>1</v>
      </c>
      <c r="J8" s="57" t="s">
        <v>20</v>
      </c>
      <c r="K8" s="58">
        <f t="shared" si="309"/>
        <v>2</v>
      </c>
      <c r="L8" s="57" t="s">
        <v>20</v>
      </c>
      <c r="M8" s="57">
        <v>1</v>
      </c>
      <c r="N8" s="57" t="s">
        <v>20</v>
      </c>
      <c r="O8" s="58">
        <f t="shared" si="310"/>
        <v>1</v>
      </c>
      <c r="P8" s="57">
        <v>1</v>
      </c>
      <c r="Q8" s="57" t="s">
        <v>20</v>
      </c>
      <c r="R8" s="57">
        <v>1</v>
      </c>
      <c r="S8" s="57" t="s">
        <v>20</v>
      </c>
      <c r="T8" s="58">
        <f t="shared" si="311"/>
        <v>2</v>
      </c>
      <c r="U8" s="57" t="s">
        <v>20</v>
      </c>
      <c r="V8" s="57">
        <v>1</v>
      </c>
      <c r="W8" s="57" t="s">
        <v>20</v>
      </c>
      <c r="X8" s="58">
        <f t="shared" si="312"/>
        <v>1</v>
      </c>
      <c r="Y8" s="57" t="s">
        <v>20</v>
      </c>
      <c r="Z8" s="57">
        <v>1</v>
      </c>
      <c r="AA8" s="57" t="s">
        <v>20</v>
      </c>
      <c r="AB8" s="57" t="s">
        <v>20</v>
      </c>
      <c r="AC8" s="58">
        <f t="shared" si="313"/>
        <v>1</v>
      </c>
      <c r="AD8" s="57">
        <v>1</v>
      </c>
      <c r="AE8" s="57" t="s">
        <v>20</v>
      </c>
      <c r="AF8" s="57" t="s">
        <v>20</v>
      </c>
      <c r="AG8" s="58">
        <f t="shared" si="314"/>
        <v>1</v>
      </c>
      <c r="AH8" s="57" t="s">
        <v>20</v>
      </c>
      <c r="AI8" s="57" t="s">
        <v>20</v>
      </c>
      <c r="AJ8" s="57" t="s">
        <v>20</v>
      </c>
      <c r="AK8" s="59">
        <v>1</v>
      </c>
      <c r="AL8" s="58">
        <f t="shared" si="315"/>
        <v>1</v>
      </c>
      <c r="AM8" s="57" t="s">
        <v>20</v>
      </c>
      <c r="AN8" s="57" t="s">
        <v>20</v>
      </c>
      <c r="AO8" s="59"/>
      <c r="AP8" s="57" t="s">
        <v>20</v>
      </c>
      <c r="AQ8" s="58">
        <f t="shared" si="317"/>
        <v>0</v>
      </c>
      <c r="AR8" s="60">
        <f t="shared" si="316"/>
        <v>11</v>
      </c>
    </row>
    <row r="9" ht="15">
      <c r="A9" s="36" t="s">
        <v>24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30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309"/>
        <v>0</v>
      </c>
      <c r="L9" s="57" t="s">
        <v>20</v>
      </c>
      <c r="M9" s="57" t="s">
        <v>20</v>
      </c>
      <c r="N9" s="57" t="s">
        <v>20</v>
      </c>
      <c r="O9" s="58">
        <f t="shared" si="310"/>
        <v>0</v>
      </c>
      <c r="P9" s="57" t="s">
        <v>20</v>
      </c>
      <c r="Q9" s="57">
        <v>1</v>
      </c>
      <c r="R9" s="57" t="s">
        <v>20</v>
      </c>
      <c r="S9" s="57" t="s">
        <v>20</v>
      </c>
      <c r="T9" s="58">
        <f t="shared" si="311"/>
        <v>1</v>
      </c>
      <c r="U9" s="57" t="s">
        <v>20</v>
      </c>
      <c r="V9" s="57">
        <v>1</v>
      </c>
      <c r="W9" s="57" t="s">
        <v>20</v>
      </c>
      <c r="X9" s="58">
        <f t="shared" si="312"/>
        <v>1</v>
      </c>
      <c r="Y9" s="57" t="s">
        <v>20</v>
      </c>
      <c r="Z9" s="57" t="s">
        <v>20</v>
      </c>
      <c r="AA9" s="57" t="s">
        <v>20</v>
      </c>
      <c r="AB9" s="57">
        <v>1</v>
      </c>
      <c r="AC9" s="58">
        <f t="shared" si="313"/>
        <v>1</v>
      </c>
      <c r="AD9" s="57" t="s">
        <v>20</v>
      </c>
      <c r="AE9" s="57" t="s">
        <v>20</v>
      </c>
      <c r="AF9" s="57" t="s">
        <v>20</v>
      </c>
      <c r="AG9" s="58">
        <f t="shared" si="314"/>
        <v>0</v>
      </c>
      <c r="AH9" s="57" t="s">
        <v>20</v>
      </c>
      <c r="AI9" s="57" t="s">
        <v>20</v>
      </c>
      <c r="AJ9" s="57">
        <v>1</v>
      </c>
      <c r="AK9" s="57" t="s">
        <v>20</v>
      </c>
      <c r="AL9" s="58">
        <f t="shared" si="315"/>
        <v>1</v>
      </c>
      <c r="AM9" s="57" t="s">
        <v>20</v>
      </c>
      <c r="AN9" s="57" t="s">
        <v>20</v>
      </c>
      <c r="AO9" s="57">
        <v>1</v>
      </c>
      <c r="AP9" s="57" t="s">
        <v>20</v>
      </c>
      <c r="AQ9" s="58">
        <f t="shared" si="317"/>
        <v>1</v>
      </c>
      <c r="AR9" s="60">
        <f t="shared" si="316"/>
        <v>6</v>
      </c>
    </row>
    <row r="10" ht="15">
      <c r="A10" s="36" t="s">
        <v>25</v>
      </c>
      <c r="B10" s="57" t="s">
        <v>20</v>
      </c>
      <c r="C10" s="57" t="s">
        <v>20</v>
      </c>
      <c r="D10" s="57" t="s">
        <v>20</v>
      </c>
      <c r="E10" s="57" t="s">
        <v>20</v>
      </c>
      <c r="F10" s="58">
        <f t="shared" ref="F10:F14" si="318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4" si="319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4" si="320">SUM(L10,M10,N10)</f>
        <v>0</v>
      </c>
      <c r="P10" s="57" t="s">
        <v>20</v>
      </c>
      <c r="Q10" s="57" t="s">
        <v>20</v>
      </c>
      <c r="R10" s="57" t="s">
        <v>20</v>
      </c>
      <c r="S10" s="57" t="s">
        <v>20</v>
      </c>
      <c r="T10" s="58">
        <f t="shared" ref="T10:T14" si="321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4" si="322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4" si="323">SUM(Y10,Z10,AA10,AB10)</f>
        <v>0</v>
      </c>
      <c r="AD10" s="57" t="s">
        <v>20</v>
      </c>
      <c r="AE10" s="57" t="s">
        <v>20</v>
      </c>
      <c r="AF10" s="57" t="s">
        <v>20</v>
      </c>
      <c r="AG10" s="58">
        <f t="shared" ref="AG10:AG14" si="324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4" si="325">SUM(AH10,AI10,AJ10,AK10)</f>
        <v>0</v>
      </c>
      <c r="AM10" s="57" t="s">
        <v>20</v>
      </c>
      <c r="AN10" s="57" t="s">
        <v>20</v>
      </c>
      <c r="AO10" s="57" t="s">
        <v>20</v>
      </c>
      <c r="AP10" s="57" t="s">
        <v>20</v>
      </c>
      <c r="AQ10" s="58">
        <f t="shared" ref="AQ10:AQ14" si="326">SUM(AM10,AN10,AO10,AP10)</f>
        <v>0</v>
      </c>
      <c r="AR10" s="60">
        <f t="shared" ref="AR10:AR14" si="327">SUM(F10,K10,O10,T10,X10,AC10,AG10,AL10,AQ10)</f>
        <v>0</v>
      </c>
    </row>
    <row r="11" ht="15">
      <c r="A11" s="36" t="s">
        <v>26</v>
      </c>
      <c r="B11" s="57"/>
      <c r="C11" s="57"/>
      <c r="D11" s="57"/>
      <c r="E11" s="57"/>
      <c r="F11" s="58">
        <f t="shared" si="318"/>
        <v>0</v>
      </c>
      <c r="G11" s="57"/>
      <c r="H11" s="57"/>
      <c r="I11" s="57"/>
      <c r="J11" s="57"/>
      <c r="K11" s="58">
        <f t="shared" si="319"/>
        <v>0</v>
      </c>
      <c r="L11" s="57"/>
      <c r="M11" s="57"/>
      <c r="N11" s="57"/>
      <c r="O11" s="58">
        <f t="shared" si="320"/>
        <v>0</v>
      </c>
      <c r="P11" s="57"/>
      <c r="Q11" s="57"/>
      <c r="R11" s="57"/>
      <c r="S11" s="57"/>
      <c r="T11" s="58">
        <f t="shared" si="321"/>
        <v>0</v>
      </c>
      <c r="U11" s="57"/>
      <c r="V11" s="57"/>
      <c r="W11" s="57"/>
      <c r="X11" s="58">
        <f t="shared" si="322"/>
        <v>0</v>
      </c>
      <c r="Y11" s="57"/>
      <c r="Z11" s="57"/>
      <c r="AA11" s="57"/>
      <c r="AB11" s="57"/>
      <c r="AC11" s="58">
        <f t="shared" si="323"/>
        <v>0</v>
      </c>
      <c r="AD11" s="57"/>
      <c r="AE11" s="57"/>
      <c r="AF11" s="57"/>
      <c r="AG11" s="58">
        <f t="shared" si="324"/>
        <v>0</v>
      </c>
      <c r="AH11" s="57"/>
      <c r="AI11" s="57"/>
      <c r="AJ11" s="57"/>
      <c r="AK11" s="57"/>
      <c r="AL11" s="58">
        <f t="shared" si="325"/>
        <v>0</v>
      </c>
      <c r="AM11" s="57"/>
      <c r="AN11" s="57"/>
      <c r="AO11" s="57"/>
      <c r="AP11" s="57"/>
      <c r="AQ11" s="58">
        <f t="shared" si="326"/>
        <v>0</v>
      </c>
      <c r="AR11" s="60">
        <f t="shared" si="327"/>
        <v>0</v>
      </c>
    </row>
    <row r="12" ht="15">
      <c r="A12" s="36" t="s">
        <v>33</v>
      </c>
      <c r="B12" s="57" t="s">
        <v>20</v>
      </c>
      <c r="C12" s="57" t="s">
        <v>20</v>
      </c>
      <c r="D12" s="57"/>
      <c r="E12" s="57" t="s">
        <v>20</v>
      </c>
      <c r="F12" s="58">
        <f t="shared" si="31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319"/>
        <v>0</v>
      </c>
      <c r="L12" s="57" t="s">
        <v>20</v>
      </c>
      <c r="M12" s="57" t="s">
        <v>20</v>
      </c>
      <c r="N12" s="57" t="s">
        <v>20</v>
      </c>
      <c r="O12" s="58">
        <f t="shared" si="320"/>
        <v>0</v>
      </c>
      <c r="P12" s="57" t="s">
        <v>20</v>
      </c>
      <c r="Q12" s="59"/>
      <c r="R12" s="57" t="s">
        <v>20</v>
      </c>
      <c r="S12" s="57" t="s">
        <v>20</v>
      </c>
      <c r="T12" s="58">
        <f t="shared" si="321"/>
        <v>0</v>
      </c>
      <c r="U12" s="57" t="s">
        <v>20</v>
      </c>
      <c r="V12" s="57" t="s">
        <v>20</v>
      </c>
      <c r="W12" s="57" t="s">
        <v>20</v>
      </c>
      <c r="X12" s="58">
        <f t="shared" si="32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323"/>
        <v>0</v>
      </c>
      <c r="AD12" s="59"/>
      <c r="AE12" s="57" t="s">
        <v>20</v>
      </c>
      <c r="AF12" s="57" t="s">
        <v>20</v>
      </c>
      <c r="AG12" s="58">
        <f t="shared" si="32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325"/>
        <v>0</v>
      </c>
      <c r="AM12" s="57" t="s">
        <v>20</v>
      </c>
      <c r="AN12" s="57" t="s">
        <v>20</v>
      </c>
      <c r="AO12" s="57" t="s">
        <v>20</v>
      </c>
      <c r="AP12" s="59"/>
      <c r="AQ12" s="58">
        <f t="shared" si="326"/>
        <v>0</v>
      </c>
      <c r="AR12" s="60">
        <f t="shared" si="327"/>
        <v>0</v>
      </c>
    </row>
    <row r="13" ht="16.5">
      <c r="A13" s="61" t="s">
        <v>27</v>
      </c>
      <c r="B13" s="57" t="s">
        <v>20</v>
      </c>
      <c r="C13" s="57" t="s">
        <v>20</v>
      </c>
      <c r="D13" s="57" t="s">
        <v>20</v>
      </c>
      <c r="E13" s="57" t="s">
        <v>20</v>
      </c>
      <c r="F13" s="58">
        <f t="shared" si="318"/>
        <v>0</v>
      </c>
      <c r="G13" s="57" t="s">
        <v>20</v>
      </c>
      <c r="H13" s="57" t="s">
        <v>20</v>
      </c>
      <c r="I13" s="57" t="s">
        <v>20</v>
      </c>
      <c r="J13" s="57" t="s">
        <v>20</v>
      </c>
      <c r="K13" s="58">
        <f t="shared" si="319"/>
        <v>0</v>
      </c>
      <c r="L13" s="57" t="s">
        <v>20</v>
      </c>
      <c r="M13" s="57" t="s">
        <v>20</v>
      </c>
      <c r="N13" s="57" t="s">
        <v>20</v>
      </c>
      <c r="O13" s="58">
        <f t="shared" si="320"/>
        <v>0</v>
      </c>
      <c r="P13" s="57" t="s">
        <v>20</v>
      </c>
      <c r="Q13" s="57" t="s">
        <v>20</v>
      </c>
      <c r="R13" s="57" t="s">
        <v>20</v>
      </c>
      <c r="S13" s="57" t="s">
        <v>20</v>
      </c>
      <c r="T13" s="58">
        <f t="shared" si="321"/>
        <v>0</v>
      </c>
      <c r="U13" s="57" t="s">
        <v>20</v>
      </c>
      <c r="V13" s="57" t="s">
        <v>20</v>
      </c>
      <c r="W13" s="57" t="s">
        <v>20</v>
      </c>
      <c r="X13" s="58">
        <f t="shared" si="322"/>
        <v>0</v>
      </c>
      <c r="Y13" s="57" t="s">
        <v>20</v>
      </c>
      <c r="Z13" s="57" t="s">
        <v>20</v>
      </c>
      <c r="AA13" s="57" t="s">
        <v>20</v>
      </c>
      <c r="AB13" s="57" t="s">
        <v>20</v>
      </c>
      <c r="AC13" s="58">
        <f t="shared" si="323"/>
        <v>0</v>
      </c>
      <c r="AD13" s="57" t="s">
        <v>20</v>
      </c>
      <c r="AE13" s="57" t="s">
        <v>20</v>
      </c>
      <c r="AF13" s="57" t="s">
        <v>20</v>
      </c>
      <c r="AG13" s="58">
        <f t="shared" si="324"/>
        <v>0</v>
      </c>
      <c r="AH13" s="57" t="s">
        <v>20</v>
      </c>
      <c r="AI13" s="57" t="s">
        <v>20</v>
      </c>
      <c r="AJ13" s="57" t="s">
        <v>20</v>
      </c>
      <c r="AK13" s="57" t="s">
        <v>20</v>
      </c>
      <c r="AL13" s="58">
        <f t="shared" si="325"/>
        <v>0</v>
      </c>
      <c r="AM13" s="57" t="s">
        <v>20</v>
      </c>
      <c r="AN13" s="57" t="s">
        <v>20</v>
      </c>
      <c r="AO13" s="57" t="s">
        <v>20</v>
      </c>
      <c r="AP13" s="57" t="s">
        <v>20</v>
      </c>
      <c r="AQ13" s="58">
        <f t="shared" si="326"/>
        <v>0</v>
      </c>
      <c r="AR13" s="60">
        <f t="shared" si="327"/>
        <v>0</v>
      </c>
    </row>
    <row r="14" ht="15">
      <c r="A14" s="36" t="s">
        <v>28</v>
      </c>
      <c r="B14" s="57" t="s">
        <v>20</v>
      </c>
      <c r="C14" s="57" t="s">
        <v>20</v>
      </c>
      <c r="D14" s="57" t="s">
        <v>20</v>
      </c>
      <c r="E14" s="57"/>
      <c r="F14" s="58">
        <f t="shared" si="318"/>
        <v>0</v>
      </c>
      <c r="G14" s="57" t="s">
        <v>20</v>
      </c>
      <c r="H14" s="57" t="s">
        <v>20</v>
      </c>
      <c r="I14" s="57" t="s">
        <v>20</v>
      </c>
      <c r="J14" s="57" t="s">
        <v>20</v>
      </c>
      <c r="K14" s="58">
        <f t="shared" si="319"/>
        <v>0</v>
      </c>
      <c r="L14" s="57" t="s">
        <v>20</v>
      </c>
      <c r="M14" s="57" t="s">
        <v>20</v>
      </c>
      <c r="N14" s="57" t="s">
        <v>20</v>
      </c>
      <c r="O14" s="58">
        <f t="shared" si="320"/>
        <v>0</v>
      </c>
      <c r="P14" s="57" t="s">
        <v>20</v>
      </c>
      <c r="Q14" s="57" t="s">
        <v>20</v>
      </c>
      <c r="R14" s="57" t="s">
        <v>20</v>
      </c>
      <c r="S14" s="57" t="s">
        <v>20</v>
      </c>
      <c r="T14" s="58">
        <f t="shared" si="321"/>
        <v>0</v>
      </c>
      <c r="U14" s="57" t="s">
        <v>20</v>
      </c>
      <c r="V14" s="57" t="s">
        <v>20</v>
      </c>
      <c r="W14" s="57" t="s">
        <v>20</v>
      </c>
      <c r="X14" s="58">
        <f t="shared" si="32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323"/>
        <v>0</v>
      </c>
      <c r="AD14" s="57" t="s">
        <v>20</v>
      </c>
      <c r="AE14" s="57" t="s">
        <v>20</v>
      </c>
      <c r="AF14" s="57" t="s">
        <v>20</v>
      </c>
      <c r="AG14" s="58">
        <f t="shared" si="324"/>
        <v>0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325"/>
        <v>0</v>
      </c>
      <c r="AM14" s="57" t="s">
        <v>20</v>
      </c>
      <c r="AN14" s="57" t="s">
        <v>20</v>
      </c>
      <c r="AO14" s="57" t="s">
        <v>20</v>
      </c>
      <c r="AP14" s="57" t="s">
        <v>20</v>
      </c>
      <c r="AQ14" s="58">
        <f t="shared" si="326"/>
        <v>0</v>
      </c>
      <c r="AR14" s="60">
        <f t="shared" si="32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39997558519241921"/>
    <outlinePr applyStyles="0" summaryBelow="1" summaryRight="1" showOutlineSymbols="1"/>
    <pageSetUpPr autoPageBreaks="1" fitToPage="0"/>
  </sheetPr>
  <sheetViews>
    <sheetView topLeftCell="C1" zoomScale="100" workbookViewId="0">
      <selection activeCell="A1" activeCellId="0" sqref="A1"/>
    </sheetView>
  </sheetViews>
  <sheetFormatPr defaultRowHeight="12.75"/>
  <cols>
    <col customWidth="1" min="1" max="1" width="24.0039062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>
        <v>1</v>
      </c>
      <c r="E5" s="57">
        <v>1</v>
      </c>
      <c r="F5" s="58">
        <f t="shared" ref="F5:F9" si="328">SUM(B5,C5,D5,E5)</f>
        <v>3</v>
      </c>
      <c r="G5" s="57"/>
      <c r="H5" s="57" t="s">
        <v>20</v>
      </c>
      <c r="I5" s="57"/>
      <c r="J5" s="57">
        <v>1</v>
      </c>
      <c r="K5" s="58">
        <f t="shared" ref="K5:K9" si="329">SUM(G5,H5,I5,J5)</f>
        <v>1</v>
      </c>
      <c r="L5" s="57"/>
      <c r="M5" s="57">
        <v>1</v>
      </c>
      <c r="N5" s="57"/>
      <c r="O5" s="58">
        <f t="shared" ref="O5:O9" si="330">SUM(L5,M5,N5)</f>
        <v>1</v>
      </c>
      <c r="P5" s="57" t="s">
        <v>20</v>
      </c>
      <c r="Q5" s="57">
        <v>1</v>
      </c>
      <c r="R5" s="57" t="s">
        <v>20</v>
      </c>
      <c r="S5" s="57">
        <v>1</v>
      </c>
      <c r="T5" s="58">
        <f t="shared" ref="T5:T9" si="331">SUM(P5,Q5,R5,S5)</f>
        <v>2</v>
      </c>
      <c r="U5" s="57" t="s">
        <v>20</v>
      </c>
      <c r="V5" s="57">
        <v>1</v>
      </c>
      <c r="W5" s="57"/>
      <c r="X5" s="58">
        <f t="shared" ref="X5:X9" si="332">SUM(U5,V5,W5)</f>
        <v>1</v>
      </c>
      <c r="Y5" s="57">
        <v>1</v>
      </c>
      <c r="Z5" s="57"/>
      <c r="AA5" s="57">
        <v>1</v>
      </c>
      <c r="AB5" s="57" t="s">
        <v>20</v>
      </c>
      <c r="AC5" s="58">
        <f t="shared" ref="AC5:AC9" si="333">SUM(Y5,Z5,AA5,AB5)</f>
        <v>2</v>
      </c>
      <c r="AD5" s="57" t="s">
        <v>20</v>
      </c>
      <c r="AE5" s="57"/>
      <c r="AF5" s="57">
        <v>1</v>
      </c>
      <c r="AG5" s="58">
        <f t="shared" ref="AG5:AG9" si="334">SUM(AD5,AE5,AF5)</f>
        <v>1</v>
      </c>
      <c r="AH5" s="57" t="s">
        <v>20</v>
      </c>
      <c r="AI5" s="57" t="s">
        <v>20</v>
      </c>
      <c r="AJ5" s="57">
        <v>1</v>
      </c>
      <c r="AK5" s="59"/>
      <c r="AL5" s="58">
        <f t="shared" ref="AL5:AL9" si="335">SUM(AH5,AI5,AJ5,AK5)</f>
        <v>1</v>
      </c>
      <c r="AM5" s="57" t="s">
        <v>20</v>
      </c>
      <c r="AN5" s="57"/>
      <c r="AO5" s="57">
        <v>1</v>
      </c>
      <c r="AP5" s="59"/>
      <c r="AQ5" s="58">
        <f>SUM(AL5:AP5)</f>
        <v>2</v>
      </c>
      <c r="AR5" s="60">
        <f t="shared" ref="AR5:AR9" si="336">SUM(F5,K5,O5,T5,X5,AC5,AG5,AL5,AQ5)</f>
        <v>14</v>
      </c>
    </row>
    <row r="6" ht="15">
      <c r="A6" s="36" t="s">
        <v>22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32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329"/>
        <v>0</v>
      </c>
      <c r="L6" s="57" t="s">
        <v>20</v>
      </c>
      <c r="M6" s="57" t="s">
        <v>20</v>
      </c>
      <c r="N6" s="57" t="s">
        <v>20</v>
      </c>
      <c r="O6" s="58">
        <f t="shared" si="33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331"/>
        <v>1</v>
      </c>
      <c r="U6" s="57" t="s">
        <v>20</v>
      </c>
      <c r="V6" s="57" t="s">
        <v>20</v>
      </c>
      <c r="W6" s="57" t="s">
        <v>20</v>
      </c>
      <c r="X6" s="58">
        <f t="shared" si="33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333"/>
        <v>0</v>
      </c>
      <c r="AD6" s="57" t="s">
        <v>20</v>
      </c>
      <c r="AE6" s="57" t="s">
        <v>20</v>
      </c>
      <c r="AF6" s="57" t="s">
        <v>20</v>
      </c>
      <c r="AG6" s="58">
        <f t="shared" si="334"/>
        <v>0</v>
      </c>
      <c r="AH6" s="57" t="s">
        <v>20</v>
      </c>
      <c r="AI6" s="57" t="s">
        <v>20</v>
      </c>
      <c r="AJ6" s="57">
        <v>1</v>
      </c>
      <c r="AK6" s="57" t="s">
        <v>20</v>
      </c>
      <c r="AL6" s="58">
        <f t="shared" si="33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337">SUM(AM6,AN6,AO6,AP6)</f>
        <v>0</v>
      </c>
      <c r="AR6" s="60">
        <f t="shared" si="336"/>
        <v>3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1</v>
      </c>
      <c r="F7" s="58">
        <f t="shared" si="328"/>
        <v>1</v>
      </c>
      <c r="G7" s="57">
        <v>0</v>
      </c>
      <c r="H7" s="57">
        <v>0</v>
      </c>
      <c r="I7" s="57">
        <v>0</v>
      </c>
      <c r="J7" s="57">
        <v>0</v>
      </c>
      <c r="K7" s="58">
        <f t="shared" si="329"/>
        <v>0</v>
      </c>
      <c r="L7" s="57">
        <v>0</v>
      </c>
      <c r="M7" s="57">
        <v>0</v>
      </c>
      <c r="N7" s="57">
        <v>0</v>
      </c>
      <c r="O7" s="58">
        <f t="shared" si="330"/>
        <v>0</v>
      </c>
      <c r="P7" s="57">
        <v>1</v>
      </c>
      <c r="Q7" s="57">
        <v>0</v>
      </c>
      <c r="R7" s="57">
        <v>0</v>
      </c>
      <c r="S7" s="57">
        <v>0</v>
      </c>
      <c r="T7" s="58">
        <f t="shared" si="331"/>
        <v>1</v>
      </c>
      <c r="U7" s="57">
        <v>0</v>
      </c>
      <c r="V7" s="57">
        <v>0</v>
      </c>
      <c r="W7" s="57">
        <v>0</v>
      </c>
      <c r="X7" s="58">
        <f t="shared" si="332"/>
        <v>0</v>
      </c>
      <c r="Y7" s="57">
        <v>0</v>
      </c>
      <c r="Z7" s="57">
        <v>1</v>
      </c>
      <c r="AA7" s="57">
        <v>0</v>
      </c>
      <c r="AB7" s="57">
        <v>0</v>
      </c>
      <c r="AC7" s="58">
        <f t="shared" si="333"/>
        <v>1</v>
      </c>
      <c r="AD7" s="57">
        <v>0</v>
      </c>
      <c r="AE7" s="57">
        <v>0</v>
      </c>
      <c r="AF7" s="57">
        <v>0</v>
      </c>
      <c r="AG7" s="58">
        <f t="shared" si="334"/>
        <v>0</v>
      </c>
      <c r="AH7" s="57">
        <v>0</v>
      </c>
      <c r="AI7" s="57">
        <v>0</v>
      </c>
      <c r="AJ7" s="57">
        <v>0</v>
      </c>
      <c r="AK7" s="57">
        <v>0</v>
      </c>
      <c r="AL7" s="58">
        <f t="shared" si="335"/>
        <v>0</v>
      </c>
      <c r="AM7" s="57">
        <v>0</v>
      </c>
      <c r="AN7" s="59">
        <v>0</v>
      </c>
      <c r="AO7" s="57">
        <v>1</v>
      </c>
      <c r="AP7" s="57">
        <v>1</v>
      </c>
      <c r="AQ7" s="58">
        <f t="shared" si="337"/>
        <v>2</v>
      </c>
      <c r="AR7" s="60">
        <f t="shared" si="336"/>
        <v>5</v>
      </c>
    </row>
    <row r="8" ht="15">
      <c r="A8" s="36" t="s">
        <v>23</v>
      </c>
      <c r="B8" s="57" t="s">
        <v>20</v>
      </c>
      <c r="C8" s="57">
        <v>1</v>
      </c>
      <c r="D8" s="57" t="s">
        <v>20</v>
      </c>
      <c r="E8" s="57">
        <v>1</v>
      </c>
      <c r="F8" s="58">
        <f t="shared" si="328"/>
        <v>2</v>
      </c>
      <c r="G8" s="57">
        <v>1</v>
      </c>
      <c r="H8" s="57" t="s">
        <v>20</v>
      </c>
      <c r="I8" s="57">
        <v>1</v>
      </c>
      <c r="J8" s="57" t="s">
        <v>20</v>
      </c>
      <c r="K8" s="58">
        <f t="shared" si="329"/>
        <v>2</v>
      </c>
      <c r="L8" s="57" t="s">
        <v>20</v>
      </c>
      <c r="M8" s="57">
        <v>1</v>
      </c>
      <c r="N8" s="57" t="s">
        <v>20</v>
      </c>
      <c r="O8" s="58">
        <f t="shared" si="330"/>
        <v>1</v>
      </c>
      <c r="P8" s="57">
        <v>1</v>
      </c>
      <c r="Q8" s="57" t="s">
        <v>20</v>
      </c>
      <c r="R8" s="57">
        <v>1</v>
      </c>
      <c r="S8" s="57" t="s">
        <v>20</v>
      </c>
      <c r="T8" s="58">
        <f t="shared" si="331"/>
        <v>2</v>
      </c>
      <c r="U8" s="57" t="s">
        <v>20</v>
      </c>
      <c r="V8" s="57">
        <v>1</v>
      </c>
      <c r="W8" s="57" t="s">
        <v>20</v>
      </c>
      <c r="X8" s="58">
        <f t="shared" si="332"/>
        <v>1</v>
      </c>
      <c r="Y8" s="57" t="s">
        <v>20</v>
      </c>
      <c r="Z8" s="57">
        <v>1</v>
      </c>
      <c r="AA8" s="57" t="s">
        <v>20</v>
      </c>
      <c r="AB8" s="57" t="s">
        <v>20</v>
      </c>
      <c r="AC8" s="58">
        <f t="shared" si="333"/>
        <v>1</v>
      </c>
      <c r="AD8" s="57">
        <v>1</v>
      </c>
      <c r="AE8" s="57" t="s">
        <v>20</v>
      </c>
      <c r="AF8" s="57" t="s">
        <v>20</v>
      </c>
      <c r="AG8" s="58">
        <f t="shared" si="334"/>
        <v>1</v>
      </c>
      <c r="AH8" s="57" t="s">
        <v>20</v>
      </c>
      <c r="AI8" s="57" t="s">
        <v>20</v>
      </c>
      <c r="AJ8" s="57" t="s">
        <v>20</v>
      </c>
      <c r="AK8" s="59">
        <v>1</v>
      </c>
      <c r="AL8" s="58">
        <f t="shared" si="335"/>
        <v>1</v>
      </c>
      <c r="AM8" s="57" t="s">
        <v>20</v>
      </c>
      <c r="AN8" s="57" t="s">
        <v>20</v>
      </c>
      <c r="AO8" s="59"/>
      <c r="AP8" s="57" t="s">
        <v>20</v>
      </c>
      <c r="AQ8" s="58">
        <f t="shared" si="337"/>
        <v>0</v>
      </c>
      <c r="AR8" s="60">
        <f t="shared" si="336"/>
        <v>11</v>
      </c>
    </row>
    <row r="9" ht="15">
      <c r="A9" s="36" t="s">
        <v>24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32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329"/>
        <v>0</v>
      </c>
      <c r="L9" s="57" t="s">
        <v>20</v>
      </c>
      <c r="M9" s="57" t="s">
        <v>20</v>
      </c>
      <c r="N9" s="57" t="s">
        <v>20</v>
      </c>
      <c r="O9" s="58">
        <f t="shared" si="330"/>
        <v>0</v>
      </c>
      <c r="P9" s="57" t="s">
        <v>20</v>
      </c>
      <c r="Q9" s="57">
        <v>1</v>
      </c>
      <c r="R9" s="57" t="s">
        <v>20</v>
      </c>
      <c r="S9" s="57" t="s">
        <v>20</v>
      </c>
      <c r="T9" s="58">
        <f t="shared" si="331"/>
        <v>1</v>
      </c>
      <c r="U9" s="57" t="s">
        <v>20</v>
      </c>
      <c r="V9" s="57">
        <v>1</v>
      </c>
      <c r="W9" s="57" t="s">
        <v>20</v>
      </c>
      <c r="X9" s="58">
        <f t="shared" si="332"/>
        <v>1</v>
      </c>
      <c r="Y9" s="57" t="s">
        <v>20</v>
      </c>
      <c r="Z9" s="57" t="s">
        <v>20</v>
      </c>
      <c r="AA9" s="57" t="s">
        <v>20</v>
      </c>
      <c r="AB9" s="57">
        <v>1</v>
      </c>
      <c r="AC9" s="58">
        <f t="shared" si="333"/>
        <v>1</v>
      </c>
      <c r="AD9" s="57" t="s">
        <v>20</v>
      </c>
      <c r="AE9" s="57" t="s">
        <v>20</v>
      </c>
      <c r="AF9" s="57" t="s">
        <v>20</v>
      </c>
      <c r="AG9" s="58">
        <f t="shared" si="334"/>
        <v>0</v>
      </c>
      <c r="AH9" s="57" t="s">
        <v>20</v>
      </c>
      <c r="AI9" s="57" t="s">
        <v>20</v>
      </c>
      <c r="AJ9" s="57">
        <v>1</v>
      </c>
      <c r="AK9" s="57" t="s">
        <v>20</v>
      </c>
      <c r="AL9" s="58">
        <f t="shared" si="335"/>
        <v>1</v>
      </c>
      <c r="AM9" s="57" t="s">
        <v>20</v>
      </c>
      <c r="AN9" s="57" t="s">
        <v>20</v>
      </c>
      <c r="AO9" s="57">
        <v>1</v>
      </c>
      <c r="AP9" s="57" t="s">
        <v>20</v>
      </c>
      <c r="AQ9" s="58">
        <f t="shared" si="337"/>
        <v>1</v>
      </c>
      <c r="AR9" s="60">
        <f t="shared" si="336"/>
        <v>6</v>
      </c>
    </row>
    <row r="10" ht="15">
      <c r="A10" s="36" t="s">
        <v>25</v>
      </c>
      <c r="B10" s="57" t="s">
        <v>20</v>
      </c>
      <c r="C10" s="57" t="s">
        <v>20</v>
      </c>
      <c r="D10" s="57" t="s">
        <v>20</v>
      </c>
      <c r="E10" s="57" t="s">
        <v>20</v>
      </c>
      <c r="F10" s="58">
        <f t="shared" ref="F10:F14" si="338">SUM(B10,C10,D10,E10)</f>
        <v>0</v>
      </c>
      <c r="G10" s="57" t="s">
        <v>20</v>
      </c>
      <c r="H10" s="57" t="s">
        <v>20</v>
      </c>
      <c r="I10" s="57" t="s">
        <v>20</v>
      </c>
      <c r="J10" s="57" t="s">
        <v>20</v>
      </c>
      <c r="K10" s="58">
        <f t="shared" ref="K10:K14" si="339">SUM(G10,H10,I10,J10)</f>
        <v>0</v>
      </c>
      <c r="L10" s="57" t="s">
        <v>20</v>
      </c>
      <c r="M10" s="57" t="s">
        <v>20</v>
      </c>
      <c r="N10" s="57" t="s">
        <v>20</v>
      </c>
      <c r="O10" s="58">
        <f t="shared" ref="O10:O14" si="340">SUM(L10,M10,N10)</f>
        <v>0</v>
      </c>
      <c r="P10" s="57" t="s">
        <v>20</v>
      </c>
      <c r="Q10" s="57" t="s">
        <v>20</v>
      </c>
      <c r="R10" s="57" t="s">
        <v>20</v>
      </c>
      <c r="S10" s="57" t="s">
        <v>20</v>
      </c>
      <c r="T10" s="58">
        <f t="shared" ref="T10:T14" si="341">SUM(P10,Q10,R10,S10)</f>
        <v>0</v>
      </c>
      <c r="U10" s="57" t="s">
        <v>20</v>
      </c>
      <c r="V10" s="57" t="s">
        <v>20</v>
      </c>
      <c r="W10" s="57" t="s">
        <v>20</v>
      </c>
      <c r="X10" s="58">
        <f t="shared" ref="X10:X14" si="342">SUM(U10,V10,W10)</f>
        <v>0</v>
      </c>
      <c r="Y10" s="57" t="s">
        <v>20</v>
      </c>
      <c r="Z10" s="57" t="s">
        <v>20</v>
      </c>
      <c r="AA10" s="57" t="s">
        <v>20</v>
      </c>
      <c r="AB10" s="57" t="s">
        <v>20</v>
      </c>
      <c r="AC10" s="58">
        <f t="shared" ref="AC10:AC14" si="343">SUM(Y10,Z10,AA10,AB10)</f>
        <v>0</v>
      </c>
      <c r="AD10" s="57" t="s">
        <v>20</v>
      </c>
      <c r="AE10" s="57" t="s">
        <v>20</v>
      </c>
      <c r="AF10" s="57" t="s">
        <v>20</v>
      </c>
      <c r="AG10" s="58">
        <f t="shared" ref="AG10:AG14" si="344">SUM(AD10,AE10,AF10)</f>
        <v>0</v>
      </c>
      <c r="AH10" s="57" t="s">
        <v>20</v>
      </c>
      <c r="AI10" s="57" t="s">
        <v>20</v>
      </c>
      <c r="AJ10" s="57" t="s">
        <v>20</v>
      </c>
      <c r="AK10" s="57" t="s">
        <v>20</v>
      </c>
      <c r="AL10" s="58">
        <f t="shared" ref="AL10:AL14" si="345">SUM(AH10,AI10,AJ10,AK10)</f>
        <v>0</v>
      </c>
      <c r="AM10" s="57" t="s">
        <v>20</v>
      </c>
      <c r="AN10" s="57" t="s">
        <v>20</v>
      </c>
      <c r="AO10" s="57" t="s">
        <v>20</v>
      </c>
      <c r="AP10" s="57" t="s">
        <v>20</v>
      </c>
      <c r="AQ10" s="58">
        <f t="shared" ref="AQ10:AQ14" si="346">SUM(AM10,AN10,AO10,AP10)</f>
        <v>0</v>
      </c>
      <c r="AR10" s="60">
        <f t="shared" ref="AR10:AR14" si="347">SUM(F10,K10,O10,T10,X10,AC10,AG10,AL10,AQ10)</f>
        <v>0</v>
      </c>
    </row>
    <row r="11" ht="15">
      <c r="A11" s="36" t="s">
        <v>26</v>
      </c>
      <c r="B11" s="57"/>
      <c r="C11" s="57"/>
      <c r="D11" s="57"/>
      <c r="E11" s="57"/>
      <c r="F11" s="58">
        <f t="shared" si="338"/>
        <v>0</v>
      </c>
      <c r="G11" s="57"/>
      <c r="H11" s="57"/>
      <c r="I11" s="57"/>
      <c r="J11" s="57"/>
      <c r="K11" s="58">
        <f t="shared" si="339"/>
        <v>0</v>
      </c>
      <c r="L11" s="57"/>
      <c r="M11" s="57"/>
      <c r="N11" s="57"/>
      <c r="O11" s="58">
        <f t="shared" si="340"/>
        <v>0</v>
      </c>
      <c r="P11" s="57"/>
      <c r="Q11" s="57"/>
      <c r="R11" s="57"/>
      <c r="S11" s="57"/>
      <c r="T11" s="58">
        <f t="shared" si="341"/>
        <v>0</v>
      </c>
      <c r="U11" s="57"/>
      <c r="V11" s="57"/>
      <c r="W11" s="57"/>
      <c r="X11" s="58">
        <f t="shared" si="342"/>
        <v>0</v>
      </c>
      <c r="Y11" s="57"/>
      <c r="Z11" s="57"/>
      <c r="AA11" s="57"/>
      <c r="AB11" s="57"/>
      <c r="AC11" s="58">
        <f t="shared" si="343"/>
        <v>0</v>
      </c>
      <c r="AD11" s="57"/>
      <c r="AE11" s="57"/>
      <c r="AF11" s="57"/>
      <c r="AG11" s="58">
        <f t="shared" si="344"/>
        <v>0</v>
      </c>
      <c r="AH11" s="57"/>
      <c r="AI11" s="57"/>
      <c r="AJ11" s="57"/>
      <c r="AK11" s="57"/>
      <c r="AL11" s="58">
        <f t="shared" si="345"/>
        <v>0</v>
      </c>
      <c r="AM11" s="57"/>
      <c r="AN11" s="57"/>
      <c r="AO11" s="57"/>
      <c r="AP11" s="57"/>
      <c r="AQ11" s="58">
        <f t="shared" si="346"/>
        <v>0</v>
      </c>
      <c r="AR11" s="60">
        <f t="shared" si="347"/>
        <v>0</v>
      </c>
    </row>
    <row r="12" ht="15">
      <c r="A12" s="36" t="s">
        <v>33</v>
      </c>
      <c r="B12" s="57" t="s">
        <v>20</v>
      </c>
      <c r="C12" s="57" t="s">
        <v>20</v>
      </c>
      <c r="D12" s="57"/>
      <c r="E12" s="57" t="s">
        <v>20</v>
      </c>
      <c r="F12" s="58">
        <f t="shared" si="33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339"/>
        <v>0</v>
      </c>
      <c r="L12" s="57" t="s">
        <v>20</v>
      </c>
      <c r="M12" s="57" t="s">
        <v>20</v>
      </c>
      <c r="N12" s="57" t="s">
        <v>20</v>
      </c>
      <c r="O12" s="58">
        <f t="shared" si="340"/>
        <v>0</v>
      </c>
      <c r="P12" s="57" t="s">
        <v>20</v>
      </c>
      <c r="Q12" s="59"/>
      <c r="R12" s="57" t="s">
        <v>20</v>
      </c>
      <c r="S12" s="57" t="s">
        <v>20</v>
      </c>
      <c r="T12" s="58">
        <f t="shared" si="341"/>
        <v>0</v>
      </c>
      <c r="U12" s="57" t="s">
        <v>20</v>
      </c>
      <c r="V12" s="57" t="s">
        <v>20</v>
      </c>
      <c r="W12" s="57" t="s">
        <v>20</v>
      </c>
      <c r="X12" s="58">
        <f t="shared" si="34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343"/>
        <v>0</v>
      </c>
      <c r="AD12" s="59"/>
      <c r="AE12" s="57" t="s">
        <v>20</v>
      </c>
      <c r="AF12" s="57" t="s">
        <v>20</v>
      </c>
      <c r="AG12" s="58">
        <f t="shared" si="34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345"/>
        <v>0</v>
      </c>
      <c r="AM12" s="57" t="s">
        <v>20</v>
      </c>
      <c r="AN12" s="57" t="s">
        <v>20</v>
      </c>
      <c r="AO12" s="57" t="s">
        <v>20</v>
      </c>
      <c r="AP12" s="59"/>
      <c r="AQ12" s="58">
        <f t="shared" si="346"/>
        <v>0</v>
      </c>
      <c r="AR12" s="60">
        <f t="shared" si="347"/>
        <v>0</v>
      </c>
    </row>
    <row r="13" ht="16.5">
      <c r="A13" s="61" t="s">
        <v>27</v>
      </c>
      <c r="B13" s="57" t="s">
        <v>20</v>
      </c>
      <c r="C13" s="57" t="s">
        <v>20</v>
      </c>
      <c r="D13" s="57" t="s">
        <v>20</v>
      </c>
      <c r="E13" s="57" t="s">
        <v>20</v>
      </c>
      <c r="F13" s="58">
        <f t="shared" si="338"/>
        <v>0</v>
      </c>
      <c r="G13" s="57" t="s">
        <v>20</v>
      </c>
      <c r="H13" s="57" t="s">
        <v>20</v>
      </c>
      <c r="I13" s="57" t="s">
        <v>20</v>
      </c>
      <c r="J13" s="57" t="s">
        <v>20</v>
      </c>
      <c r="K13" s="58">
        <f t="shared" si="339"/>
        <v>0</v>
      </c>
      <c r="L13" s="57" t="s">
        <v>20</v>
      </c>
      <c r="M13" s="57" t="s">
        <v>20</v>
      </c>
      <c r="N13" s="57" t="s">
        <v>20</v>
      </c>
      <c r="O13" s="58">
        <f t="shared" si="340"/>
        <v>0</v>
      </c>
      <c r="P13" s="57" t="s">
        <v>20</v>
      </c>
      <c r="Q13" s="57" t="s">
        <v>20</v>
      </c>
      <c r="R13" s="57" t="s">
        <v>20</v>
      </c>
      <c r="S13" s="57" t="s">
        <v>20</v>
      </c>
      <c r="T13" s="58">
        <f t="shared" si="341"/>
        <v>0</v>
      </c>
      <c r="U13" s="57" t="s">
        <v>20</v>
      </c>
      <c r="V13" s="57" t="s">
        <v>20</v>
      </c>
      <c r="W13" s="57" t="s">
        <v>20</v>
      </c>
      <c r="X13" s="58">
        <f t="shared" si="342"/>
        <v>0</v>
      </c>
      <c r="Y13" s="57" t="s">
        <v>20</v>
      </c>
      <c r="Z13" s="57" t="s">
        <v>20</v>
      </c>
      <c r="AA13" s="57" t="s">
        <v>20</v>
      </c>
      <c r="AB13" s="57" t="s">
        <v>20</v>
      </c>
      <c r="AC13" s="58">
        <f t="shared" si="343"/>
        <v>0</v>
      </c>
      <c r="AD13" s="57" t="s">
        <v>20</v>
      </c>
      <c r="AE13" s="57" t="s">
        <v>20</v>
      </c>
      <c r="AF13" s="57" t="s">
        <v>20</v>
      </c>
      <c r="AG13" s="58">
        <f t="shared" si="344"/>
        <v>0</v>
      </c>
      <c r="AH13" s="57" t="s">
        <v>20</v>
      </c>
      <c r="AI13" s="57" t="s">
        <v>20</v>
      </c>
      <c r="AJ13" s="57" t="s">
        <v>20</v>
      </c>
      <c r="AK13" s="57" t="s">
        <v>20</v>
      </c>
      <c r="AL13" s="58">
        <f t="shared" si="345"/>
        <v>0</v>
      </c>
      <c r="AM13" s="57" t="s">
        <v>20</v>
      </c>
      <c r="AN13" s="57" t="s">
        <v>20</v>
      </c>
      <c r="AO13" s="57" t="s">
        <v>20</v>
      </c>
      <c r="AP13" s="57" t="s">
        <v>20</v>
      </c>
      <c r="AQ13" s="58">
        <f t="shared" si="346"/>
        <v>0</v>
      </c>
      <c r="AR13" s="60">
        <f t="shared" si="347"/>
        <v>0</v>
      </c>
    </row>
    <row r="14" ht="15">
      <c r="A14" s="36" t="s">
        <v>28</v>
      </c>
      <c r="B14" s="57" t="s">
        <v>20</v>
      </c>
      <c r="C14" s="57" t="s">
        <v>20</v>
      </c>
      <c r="D14" s="57" t="s">
        <v>20</v>
      </c>
      <c r="E14" s="57"/>
      <c r="F14" s="58">
        <f t="shared" si="338"/>
        <v>0</v>
      </c>
      <c r="G14" s="57" t="s">
        <v>20</v>
      </c>
      <c r="H14" s="57" t="s">
        <v>20</v>
      </c>
      <c r="I14" s="57" t="s">
        <v>20</v>
      </c>
      <c r="J14" s="57" t="s">
        <v>20</v>
      </c>
      <c r="K14" s="58">
        <f t="shared" si="339"/>
        <v>0</v>
      </c>
      <c r="L14" s="57" t="s">
        <v>20</v>
      </c>
      <c r="M14" s="57" t="s">
        <v>20</v>
      </c>
      <c r="N14" s="57" t="s">
        <v>20</v>
      </c>
      <c r="O14" s="58">
        <f t="shared" si="340"/>
        <v>0</v>
      </c>
      <c r="P14" s="57" t="s">
        <v>20</v>
      </c>
      <c r="Q14" s="57" t="s">
        <v>20</v>
      </c>
      <c r="R14" s="57" t="s">
        <v>20</v>
      </c>
      <c r="S14" s="57" t="s">
        <v>20</v>
      </c>
      <c r="T14" s="58">
        <f t="shared" si="341"/>
        <v>0</v>
      </c>
      <c r="U14" s="57" t="s">
        <v>20</v>
      </c>
      <c r="V14" s="57" t="s">
        <v>20</v>
      </c>
      <c r="W14" s="57" t="s">
        <v>20</v>
      </c>
      <c r="X14" s="58">
        <f t="shared" si="34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343"/>
        <v>0</v>
      </c>
      <c r="AD14" s="57" t="s">
        <v>20</v>
      </c>
      <c r="AE14" s="57" t="s">
        <v>20</v>
      </c>
      <c r="AF14" s="57" t="s">
        <v>20</v>
      </c>
      <c r="AG14" s="58">
        <f t="shared" si="344"/>
        <v>0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345"/>
        <v>0</v>
      </c>
      <c r="AM14" s="57" t="s">
        <v>20</v>
      </c>
      <c r="AN14" s="57" t="s">
        <v>20</v>
      </c>
      <c r="AO14" s="57" t="s">
        <v>20</v>
      </c>
      <c r="AP14" s="57" t="s">
        <v>20</v>
      </c>
      <c r="AQ14" s="58">
        <f t="shared" si="346"/>
        <v>0</v>
      </c>
      <c r="AR14" s="60">
        <f t="shared" si="34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0"/>
  </sheetPr>
  <sheetViews>
    <sheetView topLeftCell="T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/>
      <c r="E5" s="57"/>
      <c r="F5" s="58">
        <f t="shared" ref="F5:F9" si="34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349">SUM(G5,H5,I5,J5)</f>
        <v>0</v>
      </c>
      <c r="L5" s="57"/>
      <c r="M5" s="57"/>
      <c r="N5" s="57"/>
      <c r="O5" s="58">
        <f t="shared" ref="O5:O9" si="350">SUM(L5,M5,N5)</f>
        <v>0</v>
      </c>
      <c r="P5" s="57" t="s">
        <v>20</v>
      </c>
      <c r="Q5" s="57">
        <v>1</v>
      </c>
      <c r="R5" s="57" t="s">
        <v>20</v>
      </c>
      <c r="S5" s="57"/>
      <c r="T5" s="58">
        <f t="shared" ref="T5:T9" si="351">SUM(P5,Q5,R5,S5)</f>
        <v>1</v>
      </c>
      <c r="U5" s="57">
        <v>1</v>
      </c>
      <c r="V5" s="57"/>
      <c r="W5" s="57"/>
      <c r="X5" s="58">
        <f t="shared" ref="X5:X9" si="352">SUM(U5,V5,W5)</f>
        <v>1</v>
      </c>
      <c r="Y5" s="57"/>
      <c r="Z5" s="57"/>
      <c r="AA5" s="57" t="s">
        <v>20</v>
      </c>
      <c r="AB5" s="57">
        <v>1</v>
      </c>
      <c r="AC5" s="58">
        <f t="shared" ref="AC5:AC9" si="353">SUM(Y5,Z5,AA5,AB5)</f>
        <v>1</v>
      </c>
      <c r="AD5" s="57" t="s">
        <v>20</v>
      </c>
      <c r="AE5" s="57"/>
      <c r="AF5" s="57"/>
      <c r="AG5" s="58">
        <f t="shared" ref="AG5:AG9" si="354">SUM(AD5,AE5,AF5)</f>
        <v>0</v>
      </c>
      <c r="AH5" s="57" t="s">
        <v>20</v>
      </c>
      <c r="AI5" s="57">
        <v>1</v>
      </c>
      <c r="AJ5" s="57" t="s">
        <v>20</v>
      </c>
      <c r="AK5" s="59">
        <v>1</v>
      </c>
      <c r="AL5" s="58">
        <f t="shared" ref="AL5:AL9" si="355">SUM(AH5,AI5,AJ5,AK5)</f>
        <v>2</v>
      </c>
      <c r="AM5" s="57" t="s">
        <v>20</v>
      </c>
      <c r="AN5" s="57" t="s">
        <v>20</v>
      </c>
      <c r="AO5" s="57" t="s">
        <v>20</v>
      </c>
      <c r="AP5" s="59"/>
      <c r="AQ5" s="58">
        <v>0</v>
      </c>
      <c r="AR5" s="60">
        <f t="shared" ref="AR5:AR9" si="356">SUM(F5,K5,O5,T5,X5,AC5,AG5,AL5,AQ5)</f>
        <v>6</v>
      </c>
    </row>
    <row r="6" ht="15">
      <c r="A6" s="36" t="s">
        <v>36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34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349"/>
        <v>0</v>
      </c>
      <c r="L6" s="57" t="s">
        <v>20</v>
      </c>
      <c r="M6" s="57" t="s">
        <v>20</v>
      </c>
      <c r="N6" s="57" t="s">
        <v>20</v>
      </c>
      <c r="O6" s="58">
        <f t="shared" si="35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351"/>
        <v>1</v>
      </c>
      <c r="U6" s="57" t="s">
        <v>20</v>
      </c>
      <c r="V6" s="57" t="s">
        <v>20</v>
      </c>
      <c r="W6" s="57" t="s">
        <v>20</v>
      </c>
      <c r="X6" s="58">
        <f t="shared" si="35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353"/>
        <v>0</v>
      </c>
      <c r="AD6" s="57" t="s">
        <v>20</v>
      </c>
      <c r="AE6" s="57" t="s">
        <v>20</v>
      </c>
      <c r="AF6" s="57" t="s">
        <v>20</v>
      </c>
      <c r="AG6" s="58">
        <f t="shared" si="35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355"/>
        <v>0</v>
      </c>
      <c r="AM6" s="57" t="s">
        <v>20</v>
      </c>
      <c r="AN6" s="59">
        <v>1</v>
      </c>
      <c r="AO6" s="57" t="s">
        <v>20</v>
      </c>
      <c r="AP6" s="57" t="s">
        <v>20</v>
      </c>
      <c r="AQ6" s="58">
        <f t="shared" ref="AQ6:AQ9" si="357">SUM(AM6,AN6,AO6,AP6)</f>
        <v>1</v>
      </c>
      <c r="AR6" s="60">
        <f t="shared" si="356"/>
        <v>3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1</v>
      </c>
      <c r="F7" s="58">
        <f t="shared" si="348"/>
        <v>1</v>
      </c>
      <c r="G7" s="57">
        <v>0</v>
      </c>
      <c r="H7" s="57">
        <v>0</v>
      </c>
      <c r="I7" s="57">
        <v>1</v>
      </c>
      <c r="J7" s="57">
        <v>0</v>
      </c>
      <c r="K7" s="58">
        <f t="shared" si="349"/>
        <v>1</v>
      </c>
      <c r="L7" s="57">
        <v>0</v>
      </c>
      <c r="M7" s="57">
        <v>0</v>
      </c>
      <c r="N7" s="57">
        <v>1</v>
      </c>
      <c r="O7" s="58">
        <f t="shared" si="350"/>
        <v>1</v>
      </c>
      <c r="P7" s="57">
        <v>0</v>
      </c>
      <c r="Q7" s="57">
        <v>1</v>
      </c>
      <c r="R7" s="57">
        <v>0</v>
      </c>
      <c r="S7" s="57">
        <v>0</v>
      </c>
      <c r="T7" s="58">
        <f t="shared" si="351"/>
        <v>1</v>
      </c>
      <c r="U7" s="57">
        <v>1</v>
      </c>
      <c r="V7" s="57">
        <v>0</v>
      </c>
      <c r="W7" s="57">
        <v>0</v>
      </c>
      <c r="X7" s="58">
        <f t="shared" si="352"/>
        <v>1</v>
      </c>
      <c r="Y7" s="57">
        <v>1</v>
      </c>
      <c r="Z7" s="57">
        <v>0</v>
      </c>
      <c r="AA7" s="57">
        <v>0</v>
      </c>
      <c r="AB7" s="57">
        <v>0</v>
      </c>
      <c r="AC7" s="58">
        <f t="shared" si="353"/>
        <v>1</v>
      </c>
      <c r="AD7" s="57">
        <v>0</v>
      </c>
      <c r="AE7" s="57">
        <v>0</v>
      </c>
      <c r="AF7" s="57">
        <v>1</v>
      </c>
      <c r="AG7" s="58">
        <f t="shared" si="354"/>
        <v>1</v>
      </c>
      <c r="AH7" s="57">
        <v>0</v>
      </c>
      <c r="AI7" s="57">
        <v>1</v>
      </c>
      <c r="AJ7" s="57">
        <v>0</v>
      </c>
      <c r="AK7" s="57">
        <v>0</v>
      </c>
      <c r="AL7" s="58">
        <f t="shared" si="355"/>
        <v>1</v>
      </c>
      <c r="AM7" s="57">
        <v>1</v>
      </c>
      <c r="AN7" s="59">
        <v>0</v>
      </c>
      <c r="AO7" s="57">
        <v>0</v>
      </c>
      <c r="AP7" s="57">
        <v>1</v>
      </c>
      <c r="AQ7" s="58">
        <f t="shared" si="357"/>
        <v>2</v>
      </c>
      <c r="AR7" s="60">
        <f t="shared" si="356"/>
        <v>10</v>
      </c>
    </row>
    <row r="8" ht="15">
      <c r="A8" s="36" t="s">
        <v>23</v>
      </c>
      <c r="B8" s="57">
        <v>0</v>
      </c>
      <c r="C8" s="57">
        <v>0</v>
      </c>
      <c r="D8" s="57">
        <v>0</v>
      </c>
      <c r="E8" s="57">
        <v>1</v>
      </c>
      <c r="F8" s="58">
        <f t="shared" si="348"/>
        <v>1</v>
      </c>
      <c r="G8" s="57">
        <v>0</v>
      </c>
      <c r="H8" s="57">
        <v>0</v>
      </c>
      <c r="I8" s="57">
        <v>0</v>
      </c>
      <c r="J8" s="57">
        <v>0</v>
      </c>
      <c r="K8" s="58">
        <f t="shared" si="349"/>
        <v>0</v>
      </c>
      <c r="L8" s="57">
        <v>1</v>
      </c>
      <c r="M8" s="57">
        <v>0</v>
      </c>
      <c r="N8" s="57">
        <v>0</v>
      </c>
      <c r="O8" s="58">
        <f t="shared" si="350"/>
        <v>1</v>
      </c>
      <c r="P8" s="57">
        <v>0</v>
      </c>
      <c r="Q8" s="57">
        <v>0</v>
      </c>
      <c r="R8" s="57">
        <v>0</v>
      </c>
      <c r="S8" s="57">
        <v>1</v>
      </c>
      <c r="T8" s="58">
        <f t="shared" si="351"/>
        <v>1</v>
      </c>
      <c r="U8" s="57">
        <v>0</v>
      </c>
      <c r="V8" s="57">
        <v>0</v>
      </c>
      <c r="W8" s="57">
        <v>0</v>
      </c>
      <c r="X8" s="58">
        <f t="shared" si="352"/>
        <v>0</v>
      </c>
      <c r="Y8" s="57">
        <v>0</v>
      </c>
      <c r="Z8" s="57">
        <v>1</v>
      </c>
      <c r="AA8" s="57">
        <v>0</v>
      </c>
      <c r="AB8" s="57">
        <v>0</v>
      </c>
      <c r="AC8" s="58">
        <f t="shared" si="353"/>
        <v>1</v>
      </c>
      <c r="AD8" s="57">
        <v>0</v>
      </c>
      <c r="AE8" s="57">
        <v>0</v>
      </c>
      <c r="AF8" s="57">
        <v>0</v>
      </c>
      <c r="AG8" s="58">
        <f t="shared" si="354"/>
        <v>0</v>
      </c>
      <c r="AH8" s="57">
        <v>0</v>
      </c>
      <c r="AI8" s="57">
        <v>0</v>
      </c>
      <c r="AJ8" s="57">
        <v>0</v>
      </c>
      <c r="AK8" s="59">
        <v>1</v>
      </c>
      <c r="AL8" s="58">
        <f t="shared" si="355"/>
        <v>1</v>
      </c>
      <c r="AM8" s="57">
        <v>1</v>
      </c>
      <c r="AN8" s="57">
        <v>0</v>
      </c>
      <c r="AO8" s="59">
        <v>0</v>
      </c>
      <c r="AP8" s="57">
        <v>0</v>
      </c>
      <c r="AQ8" s="58">
        <f t="shared" si="357"/>
        <v>1</v>
      </c>
      <c r="AR8" s="60">
        <f t="shared" si="356"/>
        <v>6</v>
      </c>
    </row>
    <row r="9" ht="15">
      <c r="A9" s="36" t="s">
        <v>38</v>
      </c>
      <c r="B9" s="57" t="s">
        <v>20</v>
      </c>
      <c r="C9" s="57" t="s">
        <v>20</v>
      </c>
      <c r="D9" s="57" t="s">
        <v>20</v>
      </c>
      <c r="E9" s="57" t="s">
        <v>20</v>
      </c>
      <c r="F9" s="58">
        <f t="shared" si="348"/>
        <v>0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349"/>
        <v>0</v>
      </c>
      <c r="L9" s="57" t="s">
        <v>20</v>
      </c>
      <c r="M9" s="57" t="s">
        <v>20</v>
      </c>
      <c r="N9" s="57" t="s">
        <v>20</v>
      </c>
      <c r="O9" s="58">
        <f t="shared" si="350"/>
        <v>0</v>
      </c>
      <c r="P9" s="57" t="s">
        <v>20</v>
      </c>
      <c r="Q9" s="57" t="s">
        <v>20</v>
      </c>
      <c r="R9" s="57" t="s">
        <v>20</v>
      </c>
      <c r="S9" s="57" t="s">
        <v>20</v>
      </c>
      <c r="T9" s="58">
        <f t="shared" si="351"/>
        <v>0</v>
      </c>
      <c r="U9" s="57" t="s">
        <v>20</v>
      </c>
      <c r="V9" s="57" t="s">
        <v>20</v>
      </c>
      <c r="W9" s="57" t="s">
        <v>20</v>
      </c>
      <c r="X9" s="58">
        <f t="shared" si="352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353"/>
        <v>0</v>
      </c>
      <c r="AD9" s="57" t="s">
        <v>20</v>
      </c>
      <c r="AE9" s="57" t="s">
        <v>20</v>
      </c>
      <c r="AF9" s="57" t="s">
        <v>20</v>
      </c>
      <c r="AG9" s="58">
        <f t="shared" si="354"/>
        <v>0</v>
      </c>
      <c r="AH9" s="57" t="s">
        <v>20</v>
      </c>
      <c r="AI9" s="57" t="s">
        <v>20</v>
      </c>
      <c r="AJ9" s="57" t="s">
        <v>20</v>
      </c>
      <c r="AK9" s="57" t="s">
        <v>20</v>
      </c>
      <c r="AL9" s="58">
        <f t="shared" si="355"/>
        <v>0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357"/>
        <v>0</v>
      </c>
      <c r="AR9" s="60">
        <f t="shared" si="356"/>
        <v>0</v>
      </c>
    </row>
    <row r="10" ht="15">
      <c r="A10" s="36" t="s">
        <v>39</v>
      </c>
      <c r="B10" s="57"/>
      <c r="C10" s="57"/>
      <c r="D10" s="57"/>
      <c r="E10" s="57"/>
      <c r="F10" s="58">
        <f t="shared" ref="F10:F15" si="358">SUM(B10,C10,D10,E10)</f>
        <v>0</v>
      </c>
      <c r="G10" s="57"/>
      <c r="H10" s="57"/>
      <c r="I10" s="57"/>
      <c r="J10" s="57">
        <v>1</v>
      </c>
      <c r="K10" s="58">
        <f t="shared" ref="K10:K15" si="359">SUM(G10,H10,I10,J10)</f>
        <v>1</v>
      </c>
      <c r="L10" s="57"/>
      <c r="M10" s="57"/>
      <c r="N10" s="57"/>
      <c r="O10" s="58">
        <f t="shared" ref="O10:O15" si="360">SUM(L10,M10,N10)</f>
        <v>0</v>
      </c>
      <c r="P10" s="57"/>
      <c r="Q10" s="57"/>
      <c r="R10" s="57"/>
      <c r="S10" s="57">
        <v>1</v>
      </c>
      <c r="T10" s="58">
        <f t="shared" ref="T10:T15" si="361">SUM(P10,Q10,R10,S10)</f>
        <v>1</v>
      </c>
      <c r="U10" s="57"/>
      <c r="V10" s="57"/>
      <c r="W10" s="57"/>
      <c r="X10" s="58">
        <f t="shared" ref="X10:X15" si="362">SUM(U10,V10,W10)</f>
        <v>0</v>
      </c>
      <c r="Y10" s="57"/>
      <c r="Z10" s="57"/>
      <c r="AA10" s="57"/>
      <c r="AB10" s="57"/>
      <c r="AC10" s="58">
        <f t="shared" ref="AC10:AC15" si="363">SUM(Y10,Z10,AA10,AB10)</f>
        <v>0</v>
      </c>
      <c r="AD10" s="57"/>
      <c r="AE10" s="57"/>
      <c r="AF10" s="57"/>
      <c r="AG10" s="58">
        <f t="shared" ref="AG10:AG15" si="364">SUM(AD10,AE10,AF10)</f>
        <v>0</v>
      </c>
      <c r="AH10" s="57"/>
      <c r="AI10" s="57"/>
      <c r="AJ10" s="57"/>
      <c r="AK10" s="57"/>
      <c r="AL10" s="58">
        <f t="shared" ref="AL10:AL15" si="365">SUM(AH10,AI10,AJ10,AK10)</f>
        <v>0</v>
      </c>
      <c r="AM10" s="57"/>
      <c r="AN10" s="57">
        <v>1</v>
      </c>
      <c r="AO10" s="57"/>
      <c r="AP10" s="57"/>
      <c r="AQ10" s="58">
        <f t="shared" ref="AQ10:AQ15" si="366">SUM(AM10,AN10,AO10,AP10)</f>
        <v>1</v>
      </c>
      <c r="AR10" s="60">
        <f t="shared" ref="AR10:AR15" si="367">SUM(F10,K10,O10,T10,X10,AC10,AG10,AL10,AQ10)</f>
        <v>3</v>
      </c>
    </row>
    <row r="11" ht="15">
      <c r="A11" s="36" t="s">
        <v>40</v>
      </c>
      <c r="B11" s="57"/>
      <c r="C11" s="57"/>
      <c r="D11" s="57"/>
      <c r="E11" s="57"/>
      <c r="F11" s="58">
        <f t="shared" si="358"/>
        <v>0</v>
      </c>
      <c r="G11" s="57"/>
      <c r="H11" s="57"/>
      <c r="I11" s="57"/>
      <c r="J11" s="57"/>
      <c r="K11" s="58">
        <f t="shared" si="359"/>
        <v>0</v>
      </c>
      <c r="L11" s="57"/>
      <c r="M11" s="57"/>
      <c r="N11" s="57"/>
      <c r="O11" s="58">
        <f t="shared" si="360"/>
        <v>0</v>
      </c>
      <c r="P11" s="57"/>
      <c r="Q11" s="57">
        <v>1</v>
      </c>
      <c r="R11" s="57"/>
      <c r="S11" s="57"/>
      <c r="T11" s="58">
        <f t="shared" si="361"/>
        <v>1</v>
      </c>
      <c r="U11" s="57"/>
      <c r="V11" s="57"/>
      <c r="W11" s="57"/>
      <c r="X11" s="58">
        <f t="shared" si="362"/>
        <v>0</v>
      </c>
      <c r="Y11" s="57"/>
      <c r="Z11" s="57"/>
      <c r="AA11" s="57"/>
      <c r="AB11" s="57"/>
      <c r="AC11" s="58">
        <f t="shared" si="363"/>
        <v>0</v>
      </c>
      <c r="AD11" s="57"/>
      <c r="AE11" s="57"/>
      <c r="AF11" s="57"/>
      <c r="AG11" s="58">
        <f t="shared" si="364"/>
        <v>0</v>
      </c>
      <c r="AH11" s="57"/>
      <c r="AI11" s="57">
        <v>1</v>
      </c>
      <c r="AJ11" s="57"/>
      <c r="AK11" s="57"/>
      <c r="AL11" s="58">
        <f t="shared" si="365"/>
        <v>1</v>
      </c>
      <c r="AM11" s="57"/>
      <c r="AN11" s="57"/>
      <c r="AO11" s="57"/>
      <c r="AP11" s="57"/>
      <c r="AQ11" s="58">
        <f t="shared" si="366"/>
        <v>0</v>
      </c>
      <c r="AR11" s="60">
        <f t="shared" si="367"/>
        <v>2</v>
      </c>
    </row>
    <row r="12" ht="15">
      <c r="A12" s="36" t="s">
        <v>25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35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359"/>
        <v>0</v>
      </c>
      <c r="L12" s="57" t="s">
        <v>20</v>
      </c>
      <c r="M12" s="57" t="s">
        <v>20</v>
      </c>
      <c r="N12" s="57" t="s">
        <v>20</v>
      </c>
      <c r="O12" s="58">
        <f t="shared" si="36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361"/>
        <v>0</v>
      </c>
      <c r="U12" s="57" t="s">
        <v>20</v>
      </c>
      <c r="V12" s="57" t="s">
        <v>20</v>
      </c>
      <c r="W12" s="57" t="s">
        <v>20</v>
      </c>
      <c r="X12" s="58">
        <f t="shared" si="36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363"/>
        <v>0</v>
      </c>
      <c r="AD12" s="57" t="s">
        <v>20</v>
      </c>
      <c r="AE12" s="57" t="s">
        <v>20</v>
      </c>
      <c r="AF12" s="57" t="s">
        <v>20</v>
      </c>
      <c r="AG12" s="58">
        <f t="shared" si="364"/>
        <v>0</v>
      </c>
      <c r="AH12" s="57" t="s">
        <v>20</v>
      </c>
      <c r="AI12" s="57" t="s">
        <v>20</v>
      </c>
      <c r="AJ12" s="57" t="s">
        <v>20</v>
      </c>
      <c r="AK12" s="57"/>
      <c r="AL12" s="58">
        <f t="shared" si="36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366"/>
        <v>0</v>
      </c>
      <c r="AR12" s="60">
        <f t="shared" si="367"/>
        <v>0</v>
      </c>
    </row>
    <row r="13" ht="15">
      <c r="A13" s="36" t="s">
        <v>26</v>
      </c>
      <c r="B13" s="57"/>
      <c r="C13" s="57"/>
      <c r="D13" s="57"/>
      <c r="E13" s="57"/>
      <c r="F13" s="58">
        <f t="shared" si="358"/>
        <v>0</v>
      </c>
      <c r="G13" s="57"/>
      <c r="H13" s="57"/>
      <c r="I13" s="57"/>
      <c r="J13" s="57"/>
      <c r="K13" s="58">
        <f t="shared" si="359"/>
        <v>0</v>
      </c>
      <c r="L13" s="57">
        <v>1</v>
      </c>
      <c r="M13" s="57"/>
      <c r="N13" s="57"/>
      <c r="O13" s="58">
        <f t="shared" si="360"/>
        <v>1</v>
      </c>
      <c r="P13" s="57"/>
      <c r="Q13" s="57"/>
      <c r="R13" s="57"/>
      <c r="S13" s="57"/>
      <c r="T13" s="58">
        <f t="shared" si="361"/>
        <v>0</v>
      </c>
      <c r="U13" s="57"/>
      <c r="V13" s="57"/>
      <c r="W13" s="57"/>
      <c r="X13" s="58">
        <f t="shared" si="362"/>
        <v>0</v>
      </c>
      <c r="Y13" s="57">
        <v>1</v>
      </c>
      <c r="Z13" s="57"/>
      <c r="AA13" s="57"/>
      <c r="AB13" s="57"/>
      <c r="AC13" s="58">
        <f t="shared" si="363"/>
        <v>1</v>
      </c>
      <c r="AD13" s="57"/>
      <c r="AE13" s="57"/>
      <c r="AF13" s="57"/>
      <c r="AG13" s="58">
        <f t="shared" si="364"/>
        <v>0</v>
      </c>
      <c r="AH13" s="57"/>
      <c r="AI13" s="57"/>
      <c r="AJ13" s="57"/>
      <c r="AK13" s="57">
        <v>1</v>
      </c>
      <c r="AL13" s="58">
        <f t="shared" si="365"/>
        <v>1</v>
      </c>
      <c r="AM13" s="57"/>
      <c r="AN13" s="57"/>
      <c r="AO13" s="57"/>
      <c r="AP13" s="57"/>
      <c r="AQ13" s="58">
        <f t="shared" si="366"/>
        <v>0</v>
      </c>
      <c r="AR13" s="60">
        <f t="shared" si="367"/>
        <v>3</v>
      </c>
    </row>
    <row r="14" ht="16.5">
      <c r="A14" s="61" t="s">
        <v>27</v>
      </c>
      <c r="B14" s="57">
        <v>0</v>
      </c>
      <c r="C14" s="57">
        <v>0</v>
      </c>
      <c r="D14" s="57">
        <v>0</v>
      </c>
      <c r="E14" s="57">
        <v>0</v>
      </c>
      <c r="F14" s="58">
        <v>0</v>
      </c>
      <c r="G14" s="57">
        <v>0</v>
      </c>
      <c r="H14" s="57">
        <v>0</v>
      </c>
      <c r="I14" s="57">
        <v>1</v>
      </c>
      <c r="J14" s="57">
        <v>0</v>
      </c>
      <c r="K14" s="58">
        <f t="shared" si="359"/>
        <v>1</v>
      </c>
      <c r="L14" s="57">
        <v>0</v>
      </c>
      <c r="M14" s="57">
        <v>0</v>
      </c>
      <c r="N14" s="57">
        <v>0</v>
      </c>
      <c r="O14" s="58">
        <f t="shared" si="360"/>
        <v>0</v>
      </c>
      <c r="P14" s="57">
        <v>0</v>
      </c>
      <c r="Q14" s="57">
        <v>0</v>
      </c>
      <c r="R14" s="57">
        <v>1</v>
      </c>
      <c r="S14" s="57">
        <v>0</v>
      </c>
      <c r="T14" s="58">
        <f t="shared" si="361"/>
        <v>1</v>
      </c>
      <c r="U14" s="57">
        <v>0</v>
      </c>
      <c r="V14" s="57">
        <v>0</v>
      </c>
      <c r="W14" s="57">
        <v>0</v>
      </c>
      <c r="X14" s="58">
        <v>0</v>
      </c>
      <c r="Y14" s="57">
        <v>0</v>
      </c>
      <c r="Z14" s="57">
        <v>0</v>
      </c>
      <c r="AA14" s="57">
        <v>0</v>
      </c>
      <c r="AB14" s="57">
        <v>0</v>
      </c>
      <c r="AC14" s="58">
        <f t="shared" si="363"/>
        <v>0</v>
      </c>
      <c r="AD14" s="57">
        <v>0</v>
      </c>
      <c r="AE14" s="57">
        <v>1</v>
      </c>
      <c r="AF14" s="57">
        <v>0</v>
      </c>
      <c r="AG14" s="58">
        <f t="shared" si="364"/>
        <v>1</v>
      </c>
      <c r="AH14" s="57">
        <v>0</v>
      </c>
      <c r="AI14" s="57">
        <v>0</v>
      </c>
      <c r="AJ14" s="57">
        <v>0</v>
      </c>
      <c r="AK14" s="57">
        <v>0</v>
      </c>
      <c r="AL14" s="58">
        <f t="shared" si="365"/>
        <v>0</v>
      </c>
      <c r="AM14" s="57">
        <v>0</v>
      </c>
      <c r="AN14" s="57">
        <v>0</v>
      </c>
      <c r="AO14" s="57">
        <v>1</v>
      </c>
      <c r="AP14" s="57">
        <v>0</v>
      </c>
      <c r="AQ14" s="58">
        <f t="shared" si="366"/>
        <v>1</v>
      </c>
      <c r="AR14" s="60">
        <f t="shared" si="367"/>
        <v>4</v>
      </c>
    </row>
    <row r="15" ht="15">
      <c r="A15" s="36" t="s">
        <v>28</v>
      </c>
      <c r="B15" s="57" t="s">
        <v>20</v>
      </c>
      <c r="C15" s="57" t="s">
        <v>20</v>
      </c>
      <c r="D15" s="57" t="s">
        <v>20</v>
      </c>
      <c r="E15" s="57"/>
      <c r="F15" s="58">
        <f t="shared" si="358"/>
        <v>0</v>
      </c>
      <c r="G15" s="57" t="s">
        <v>20</v>
      </c>
      <c r="H15" s="57" t="s">
        <v>20</v>
      </c>
      <c r="I15" s="57" t="s">
        <v>20</v>
      </c>
      <c r="J15" s="57" t="s">
        <v>20</v>
      </c>
      <c r="K15" s="58">
        <f t="shared" si="359"/>
        <v>0</v>
      </c>
      <c r="L15" s="57" t="s">
        <v>20</v>
      </c>
      <c r="M15" s="57" t="s">
        <v>20</v>
      </c>
      <c r="N15" s="57" t="s">
        <v>20</v>
      </c>
      <c r="O15" s="58">
        <f t="shared" si="360"/>
        <v>0</v>
      </c>
      <c r="P15" s="57" t="s">
        <v>20</v>
      </c>
      <c r="Q15" s="57" t="s">
        <v>20</v>
      </c>
      <c r="R15" s="57" t="s">
        <v>20</v>
      </c>
      <c r="S15" s="57" t="s">
        <v>20</v>
      </c>
      <c r="T15" s="58">
        <f t="shared" si="361"/>
        <v>0</v>
      </c>
      <c r="U15" s="57" t="s">
        <v>20</v>
      </c>
      <c r="V15" s="57" t="s">
        <v>20</v>
      </c>
      <c r="W15" s="57" t="s">
        <v>20</v>
      </c>
      <c r="X15" s="58">
        <f t="shared" si="362"/>
        <v>0</v>
      </c>
      <c r="Y15" s="57" t="s">
        <v>20</v>
      </c>
      <c r="Z15" s="57" t="s">
        <v>20</v>
      </c>
      <c r="AA15" s="57" t="s">
        <v>20</v>
      </c>
      <c r="AB15" s="57" t="s">
        <v>20</v>
      </c>
      <c r="AC15" s="58">
        <f t="shared" si="363"/>
        <v>0</v>
      </c>
      <c r="AD15" s="57" t="s">
        <v>20</v>
      </c>
      <c r="AE15" s="57" t="s">
        <v>20</v>
      </c>
      <c r="AF15" s="57" t="s">
        <v>20</v>
      </c>
      <c r="AG15" s="58">
        <f t="shared" si="364"/>
        <v>0</v>
      </c>
      <c r="AH15" s="57" t="s">
        <v>20</v>
      </c>
      <c r="AI15" s="57" t="s">
        <v>20</v>
      </c>
      <c r="AJ15" s="57" t="s">
        <v>20</v>
      </c>
      <c r="AK15" s="57" t="s">
        <v>20</v>
      </c>
      <c r="AL15" s="58">
        <f t="shared" si="365"/>
        <v>0</v>
      </c>
      <c r="AM15" s="57" t="s">
        <v>20</v>
      </c>
      <c r="AN15" s="57" t="s">
        <v>20</v>
      </c>
      <c r="AO15" s="57" t="s">
        <v>20</v>
      </c>
      <c r="AP15" s="57" t="s">
        <v>20</v>
      </c>
      <c r="AQ15" s="58">
        <f t="shared" si="366"/>
        <v>0</v>
      </c>
      <c r="AR15" s="60">
        <f t="shared" si="367"/>
        <v>0</v>
      </c>
    </row>
    <row r="16" ht="12.75"/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0"/>
  </sheetPr>
  <sheetViews>
    <sheetView topLeftCell="R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/>
      <c r="E5" s="57"/>
      <c r="F5" s="58">
        <f t="shared" ref="F5:F9" si="36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369">SUM(G5,H5,I5,J5)</f>
        <v>0</v>
      </c>
      <c r="L5" s="57"/>
      <c r="M5" s="57"/>
      <c r="N5" s="57"/>
      <c r="O5" s="58">
        <f t="shared" ref="O5:O9" si="370">SUM(L5,M5,N5)</f>
        <v>0</v>
      </c>
      <c r="P5" s="57" t="s">
        <v>20</v>
      </c>
      <c r="Q5" s="57">
        <v>1</v>
      </c>
      <c r="R5" s="57" t="s">
        <v>20</v>
      </c>
      <c r="S5" s="57"/>
      <c r="T5" s="58">
        <f t="shared" ref="T5:T9" si="371">SUM(P5,Q5,R5,S5)</f>
        <v>1</v>
      </c>
      <c r="U5" s="57">
        <v>1</v>
      </c>
      <c r="V5" s="57"/>
      <c r="W5" s="57"/>
      <c r="X5" s="58">
        <f t="shared" ref="X5:X9" si="372">SUM(U5,V5,W5)</f>
        <v>1</v>
      </c>
      <c r="Y5" s="57"/>
      <c r="Z5" s="57"/>
      <c r="AA5" s="57" t="s">
        <v>20</v>
      </c>
      <c r="AB5" s="57">
        <v>1</v>
      </c>
      <c r="AC5" s="58">
        <f t="shared" ref="AC5:AC9" si="373">SUM(Y5,Z5,AA5,AB5)</f>
        <v>1</v>
      </c>
      <c r="AD5" s="57" t="s">
        <v>20</v>
      </c>
      <c r="AE5" s="57"/>
      <c r="AF5" s="57"/>
      <c r="AG5" s="58">
        <f t="shared" ref="AG5:AG9" si="374">SUM(AD5,AE5,AF5)</f>
        <v>0</v>
      </c>
      <c r="AH5" s="57" t="s">
        <v>20</v>
      </c>
      <c r="AI5" s="57">
        <v>1</v>
      </c>
      <c r="AJ5" s="57" t="s">
        <v>20</v>
      </c>
      <c r="AK5" s="59">
        <v>1</v>
      </c>
      <c r="AL5" s="58">
        <f t="shared" ref="AL5:AL9" si="375">SUM(AH5,AI5,AJ5,AK5)</f>
        <v>2</v>
      </c>
      <c r="AM5" s="57" t="s">
        <v>20</v>
      </c>
      <c r="AN5" s="57" t="s">
        <v>20</v>
      </c>
      <c r="AO5" s="57" t="s">
        <v>20</v>
      </c>
      <c r="AP5" s="59"/>
      <c r="AQ5" s="58">
        <v>0</v>
      </c>
      <c r="AR5" s="60">
        <f t="shared" ref="AR5:AR9" si="376">SUM(F5,K5,O5,T5,X5,AC5,AG5,AL5,AQ5)</f>
        <v>6</v>
      </c>
    </row>
    <row r="6" ht="15">
      <c r="A6" s="36" t="s">
        <v>36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36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369"/>
        <v>0</v>
      </c>
      <c r="L6" s="57" t="s">
        <v>20</v>
      </c>
      <c r="M6" s="57" t="s">
        <v>20</v>
      </c>
      <c r="N6" s="57" t="s">
        <v>20</v>
      </c>
      <c r="O6" s="58">
        <f t="shared" si="37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371"/>
        <v>1</v>
      </c>
      <c r="U6" s="57" t="s">
        <v>20</v>
      </c>
      <c r="V6" s="57" t="s">
        <v>20</v>
      </c>
      <c r="W6" s="57" t="s">
        <v>20</v>
      </c>
      <c r="X6" s="58">
        <f t="shared" si="37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373"/>
        <v>0</v>
      </c>
      <c r="AD6" s="57" t="s">
        <v>20</v>
      </c>
      <c r="AE6" s="57" t="s">
        <v>20</v>
      </c>
      <c r="AF6" s="57" t="s">
        <v>20</v>
      </c>
      <c r="AG6" s="58">
        <f t="shared" si="37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375"/>
        <v>0</v>
      </c>
      <c r="AM6" s="57" t="s">
        <v>20</v>
      </c>
      <c r="AN6" s="59"/>
      <c r="AO6" s="57">
        <v>1</v>
      </c>
      <c r="AP6" s="57" t="s">
        <v>20</v>
      </c>
      <c r="AQ6" s="58">
        <f t="shared" ref="AQ6:AQ9" si="377">SUM(AM6,AN6,AO6,AP6)</f>
        <v>1</v>
      </c>
      <c r="AR6" s="60">
        <f t="shared" si="376"/>
        <v>3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1</v>
      </c>
      <c r="F7" s="58">
        <f t="shared" si="368"/>
        <v>1</v>
      </c>
      <c r="G7" s="57">
        <v>0</v>
      </c>
      <c r="H7" s="57">
        <v>0</v>
      </c>
      <c r="I7" s="57">
        <v>1</v>
      </c>
      <c r="J7" s="57">
        <v>0</v>
      </c>
      <c r="K7" s="58">
        <f t="shared" si="369"/>
        <v>1</v>
      </c>
      <c r="L7" s="57">
        <v>0</v>
      </c>
      <c r="M7" s="57">
        <v>0</v>
      </c>
      <c r="N7" s="57">
        <v>1</v>
      </c>
      <c r="O7" s="58">
        <f t="shared" si="370"/>
        <v>1</v>
      </c>
      <c r="P7" s="57">
        <v>0</v>
      </c>
      <c r="Q7" s="57">
        <v>1</v>
      </c>
      <c r="R7" s="57">
        <v>0</v>
      </c>
      <c r="S7" s="57">
        <v>0</v>
      </c>
      <c r="T7" s="58">
        <f t="shared" si="371"/>
        <v>1</v>
      </c>
      <c r="U7" s="57">
        <v>0</v>
      </c>
      <c r="V7" s="57">
        <v>1</v>
      </c>
      <c r="W7" s="57">
        <v>0</v>
      </c>
      <c r="X7" s="58">
        <f t="shared" si="372"/>
        <v>1</v>
      </c>
      <c r="Y7" s="57">
        <v>1</v>
      </c>
      <c r="Z7" s="57">
        <v>0</v>
      </c>
      <c r="AA7" s="57">
        <v>0</v>
      </c>
      <c r="AB7" s="57">
        <v>0</v>
      </c>
      <c r="AC7" s="58">
        <f t="shared" si="373"/>
        <v>1</v>
      </c>
      <c r="AD7" s="57">
        <v>0</v>
      </c>
      <c r="AE7" s="57">
        <v>0</v>
      </c>
      <c r="AF7" s="57">
        <v>1</v>
      </c>
      <c r="AG7" s="58">
        <f t="shared" si="374"/>
        <v>1</v>
      </c>
      <c r="AH7" s="57">
        <v>0</v>
      </c>
      <c r="AI7" s="57">
        <v>1</v>
      </c>
      <c r="AJ7" s="57">
        <v>0</v>
      </c>
      <c r="AK7" s="57">
        <v>0</v>
      </c>
      <c r="AL7" s="58">
        <f t="shared" si="375"/>
        <v>1</v>
      </c>
      <c r="AM7" s="57">
        <v>1</v>
      </c>
      <c r="AN7" s="59">
        <v>0</v>
      </c>
      <c r="AO7" s="57">
        <v>0</v>
      </c>
      <c r="AP7" s="57">
        <v>1</v>
      </c>
      <c r="AQ7" s="58">
        <f t="shared" si="377"/>
        <v>2</v>
      </c>
      <c r="AR7" s="60">
        <f t="shared" si="376"/>
        <v>10</v>
      </c>
    </row>
    <row r="8" ht="15">
      <c r="A8" s="36" t="s">
        <v>23</v>
      </c>
      <c r="B8" s="57">
        <v>0</v>
      </c>
      <c r="C8" s="36">
        <v>0</v>
      </c>
      <c r="D8" s="36">
        <v>0</v>
      </c>
      <c r="E8" s="36">
        <v>1</v>
      </c>
      <c r="F8" s="62">
        <f t="shared" si="36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369"/>
        <v>0</v>
      </c>
      <c r="L8" s="36">
        <v>1</v>
      </c>
      <c r="M8" s="36">
        <v>0</v>
      </c>
      <c r="N8" s="36">
        <v>0</v>
      </c>
      <c r="O8" s="62">
        <f t="shared" si="37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371"/>
        <v>1</v>
      </c>
      <c r="U8" s="36">
        <v>0</v>
      </c>
      <c r="V8" s="36">
        <v>0</v>
      </c>
      <c r="W8" s="36">
        <v>0</v>
      </c>
      <c r="X8" s="62">
        <f t="shared" si="372"/>
        <v>0</v>
      </c>
      <c r="Y8" s="36">
        <v>0</v>
      </c>
      <c r="Z8" s="36">
        <v>1</v>
      </c>
      <c r="AA8" s="36">
        <v>0</v>
      </c>
      <c r="AB8" s="36">
        <v>0</v>
      </c>
      <c r="AC8" s="62">
        <f t="shared" si="373"/>
        <v>1</v>
      </c>
      <c r="AD8" s="36">
        <v>0</v>
      </c>
      <c r="AE8" s="36">
        <v>0</v>
      </c>
      <c r="AF8" s="36">
        <v>0</v>
      </c>
      <c r="AG8" s="62">
        <f t="shared" si="374"/>
        <v>0</v>
      </c>
      <c r="AH8" s="36">
        <v>0</v>
      </c>
      <c r="AI8" s="36">
        <v>0</v>
      </c>
      <c r="AJ8" s="36">
        <v>0</v>
      </c>
      <c r="AK8" s="63">
        <v>1</v>
      </c>
      <c r="AL8" s="62">
        <f t="shared" si="375"/>
        <v>1</v>
      </c>
      <c r="AM8" s="36">
        <v>1</v>
      </c>
      <c r="AN8" s="36">
        <v>0</v>
      </c>
      <c r="AO8" s="63">
        <v>0</v>
      </c>
      <c r="AP8" s="36">
        <v>0</v>
      </c>
      <c r="AQ8" s="69">
        <f t="shared" si="377"/>
        <v>1</v>
      </c>
      <c r="AR8" s="60">
        <f t="shared" si="376"/>
        <v>6</v>
      </c>
    </row>
    <row r="9" ht="15">
      <c r="A9" s="36" t="s">
        <v>38</v>
      </c>
      <c r="B9" s="57" t="s">
        <v>20</v>
      </c>
      <c r="C9" s="57" t="s">
        <v>20</v>
      </c>
      <c r="D9" s="57" t="s">
        <v>20</v>
      </c>
      <c r="E9" s="57" t="s">
        <v>20</v>
      </c>
      <c r="F9" s="58">
        <f t="shared" si="368"/>
        <v>0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369"/>
        <v>0</v>
      </c>
      <c r="L9" s="57" t="s">
        <v>20</v>
      </c>
      <c r="M9" s="57" t="s">
        <v>20</v>
      </c>
      <c r="N9" s="57" t="s">
        <v>20</v>
      </c>
      <c r="O9" s="58">
        <f t="shared" si="370"/>
        <v>0</v>
      </c>
      <c r="P9" s="57" t="s">
        <v>20</v>
      </c>
      <c r="Q9" s="57" t="s">
        <v>20</v>
      </c>
      <c r="R9" s="57" t="s">
        <v>20</v>
      </c>
      <c r="S9" s="57" t="s">
        <v>20</v>
      </c>
      <c r="T9" s="58">
        <f t="shared" si="371"/>
        <v>0</v>
      </c>
      <c r="U9" s="57" t="s">
        <v>20</v>
      </c>
      <c r="V9" s="57" t="s">
        <v>20</v>
      </c>
      <c r="W9" s="57" t="s">
        <v>20</v>
      </c>
      <c r="X9" s="58">
        <f t="shared" si="372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373"/>
        <v>0</v>
      </c>
      <c r="AD9" s="57" t="s">
        <v>20</v>
      </c>
      <c r="AE9" s="57" t="s">
        <v>20</v>
      </c>
      <c r="AF9" s="57" t="s">
        <v>20</v>
      </c>
      <c r="AG9" s="58">
        <f t="shared" si="374"/>
        <v>0</v>
      </c>
      <c r="AH9" s="57" t="s">
        <v>20</v>
      </c>
      <c r="AI9" s="57" t="s">
        <v>20</v>
      </c>
      <c r="AJ9" s="57" t="s">
        <v>20</v>
      </c>
      <c r="AK9" s="57" t="s">
        <v>20</v>
      </c>
      <c r="AL9" s="58">
        <f t="shared" si="375"/>
        <v>0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377"/>
        <v>0</v>
      </c>
      <c r="AR9" s="60">
        <f t="shared" si="376"/>
        <v>0</v>
      </c>
    </row>
    <row r="10" ht="15">
      <c r="A10" s="36" t="s">
        <v>39</v>
      </c>
      <c r="B10" s="57"/>
      <c r="C10" s="57"/>
      <c r="D10" s="57"/>
      <c r="E10" s="57"/>
      <c r="F10" s="58">
        <f t="shared" ref="F10:F15" si="378">SUM(B10,C10,D10,E10)</f>
        <v>0</v>
      </c>
      <c r="G10" s="57"/>
      <c r="H10" s="57"/>
      <c r="I10" s="57"/>
      <c r="J10" s="57">
        <v>1</v>
      </c>
      <c r="K10" s="58">
        <f t="shared" ref="K10:K15" si="379">SUM(G10,H10,I10,J10)</f>
        <v>1</v>
      </c>
      <c r="L10" s="57"/>
      <c r="M10" s="57"/>
      <c r="N10" s="57"/>
      <c r="O10" s="58">
        <f t="shared" ref="O10:O15" si="380">SUM(L10,M10,N10)</f>
        <v>0</v>
      </c>
      <c r="P10" s="57"/>
      <c r="Q10" s="57"/>
      <c r="R10" s="57"/>
      <c r="S10" s="57">
        <v>1</v>
      </c>
      <c r="T10" s="58">
        <f t="shared" ref="T10:T15" si="381">SUM(P10,Q10,R10,S10)</f>
        <v>1</v>
      </c>
      <c r="U10" s="57"/>
      <c r="V10" s="57"/>
      <c r="W10" s="57"/>
      <c r="X10" s="58">
        <f t="shared" ref="X10:X15" si="382">SUM(U10,V10,W10)</f>
        <v>0</v>
      </c>
      <c r="Y10" s="57"/>
      <c r="Z10" s="57"/>
      <c r="AA10" s="57"/>
      <c r="AB10" s="57"/>
      <c r="AC10" s="58">
        <f t="shared" ref="AC10:AC15" si="383">SUM(Y10,Z10,AA10,AB10)</f>
        <v>0</v>
      </c>
      <c r="AD10" s="57"/>
      <c r="AE10" s="57"/>
      <c r="AF10" s="57"/>
      <c r="AG10" s="58">
        <f t="shared" ref="AG10:AG15" si="384">SUM(AD10,AE10,AF10)</f>
        <v>0</v>
      </c>
      <c r="AH10" s="57"/>
      <c r="AI10" s="57"/>
      <c r="AJ10" s="57"/>
      <c r="AK10" s="57"/>
      <c r="AL10" s="58">
        <f t="shared" ref="AL10:AL15" si="385">SUM(AH10,AI10,AJ10,AK10)</f>
        <v>0</v>
      </c>
      <c r="AM10" s="57"/>
      <c r="AN10" s="57">
        <v>1</v>
      </c>
      <c r="AO10" s="57"/>
      <c r="AP10" s="57"/>
      <c r="AQ10" s="58">
        <f t="shared" ref="AQ10:AQ15" si="386">SUM(AM10,AN10,AO10,AP10)</f>
        <v>1</v>
      </c>
      <c r="AR10" s="60">
        <f t="shared" ref="AR10:AR15" si="387">SUM(F10,K10,O10,T10,X10,AC10,AG10,AL10,AQ10)</f>
        <v>3</v>
      </c>
    </row>
    <row r="11" ht="15">
      <c r="A11" s="36" t="s">
        <v>40</v>
      </c>
      <c r="B11" s="57"/>
      <c r="C11" s="57"/>
      <c r="D11" s="57"/>
      <c r="E11" s="57"/>
      <c r="F11" s="58">
        <f t="shared" si="378"/>
        <v>0</v>
      </c>
      <c r="G11" s="57"/>
      <c r="H11" s="57"/>
      <c r="I11" s="57"/>
      <c r="J11" s="57"/>
      <c r="K11" s="58">
        <f t="shared" si="379"/>
        <v>0</v>
      </c>
      <c r="L11" s="57"/>
      <c r="M11" s="57"/>
      <c r="N11" s="57"/>
      <c r="O11" s="58">
        <f t="shared" si="380"/>
        <v>0</v>
      </c>
      <c r="P11" s="57"/>
      <c r="Q11" s="57">
        <v>1</v>
      </c>
      <c r="R11" s="57"/>
      <c r="S11" s="57"/>
      <c r="T11" s="58">
        <f t="shared" si="381"/>
        <v>1</v>
      </c>
      <c r="U11" s="57"/>
      <c r="V11" s="57"/>
      <c r="W11" s="57"/>
      <c r="X11" s="58">
        <f t="shared" si="382"/>
        <v>0</v>
      </c>
      <c r="Y11" s="57"/>
      <c r="Z11" s="57"/>
      <c r="AA11" s="57"/>
      <c r="AB11" s="57"/>
      <c r="AC11" s="58">
        <f t="shared" si="383"/>
        <v>0</v>
      </c>
      <c r="AD11" s="57"/>
      <c r="AE11" s="57"/>
      <c r="AF11" s="57"/>
      <c r="AG11" s="58">
        <f t="shared" si="384"/>
        <v>0</v>
      </c>
      <c r="AH11" s="57"/>
      <c r="AI11" s="57">
        <v>1</v>
      </c>
      <c r="AJ11" s="57"/>
      <c r="AK11" s="57"/>
      <c r="AL11" s="58">
        <f t="shared" si="385"/>
        <v>1</v>
      </c>
      <c r="AM11" s="57"/>
      <c r="AN11" s="57"/>
      <c r="AO11" s="57"/>
      <c r="AP11" s="57"/>
      <c r="AQ11" s="58">
        <f t="shared" si="386"/>
        <v>0</v>
      </c>
      <c r="AR11" s="60">
        <f t="shared" si="387"/>
        <v>2</v>
      </c>
    </row>
    <row r="12" ht="15">
      <c r="A12" s="36" t="s">
        <v>25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37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379"/>
        <v>0</v>
      </c>
      <c r="L12" s="57" t="s">
        <v>20</v>
      </c>
      <c r="M12" s="57" t="s">
        <v>20</v>
      </c>
      <c r="N12" s="57" t="s">
        <v>20</v>
      </c>
      <c r="O12" s="58">
        <f t="shared" si="38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381"/>
        <v>0</v>
      </c>
      <c r="U12" s="57" t="s">
        <v>20</v>
      </c>
      <c r="V12" s="57" t="s">
        <v>20</v>
      </c>
      <c r="W12" s="57" t="s">
        <v>20</v>
      </c>
      <c r="X12" s="58">
        <f t="shared" si="38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383"/>
        <v>0</v>
      </c>
      <c r="AD12" s="57" t="s">
        <v>20</v>
      </c>
      <c r="AE12" s="57" t="s">
        <v>20</v>
      </c>
      <c r="AF12" s="57" t="s">
        <v>20</v>
      </c>
      <c r="AG12" s="58">
        <f t="shared" si="384"/>
        <v>0</v>
      </c>
      <c r="AH12" s="57" t="s">
        <v>20</v>
      </c>
      <c r="AI12" s="57" t="s">
        <v>20</v>
      </c>
      <c r="AJ12" s="57" t="s">
        <v>20</v>
      </c>
      <c r="AK12" s="57">
        <v>1</v>
      </c>
      <c r="AL12" s="58">
        <f t="shared" si="385"/>
        <v>1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386"/>
        <v>0</v>
      </c>
      <c r="AR12" s="60">
        <f t="shared" si="387"/>
        <v>1</v>
      </c>
    </row>
    <row r="13" ht="15">
      <c r="A13" s="36" t="s">
        <v>26</v>
      </c>
      <c r="B13" s="57"/>
      <c r="C13" s="57"/>
      <c r="D13" s="57"/>
      <c r="E13" s="57"/>
      <c r="F13" s="58">
        <f t="shared" si="378"/>
        <v>0</v>
      </c>
      <c r="G13" s="57"/>
      <c r="H13" s="57"/>
      <c r="I13" s="57"/>
      <c r="J13" s="57"/>
      <c r="K13" s="58">
        <f t="shared" si="379"/>
        <v>0</v>
      </c>
      <c r="L13" s="57">
        <v>1</v>
      </c>
      <c r="M13" s="57"/>
      <c r="N13" s="57"/>
      <c r="O13" s="58">
        <f t="shared" si="380"/>
        <v>1</v>
      </c>
      <c r="P13" s="57"/>
      <c r="Q13" s="57"/>
      <c r="R13" s="57"/>
      <c r="S13" s="57"/>
      <c r="T13" s="58">
        <f t="shared" si="381"/>
        <v>0</v>
      </c>
      <c r="U13" s="57"/>
      <c r="V13" s="57"/>
      <c r="W13" s="57"/>
      <c r="X13" s="58">
        <f t="shared" si="382"/>
        <v>0</v>
      </c>
      <c r="Y13" s="57">
        <v>1</v>
      </c>
      <c r="Z13" s="57"/>
      <c r="AA13" s="57"/>
      <c r="AB13" s="57"/>
      <c r="AC13" s="58">
        <f t="shared" si="383"/>
        <v>1</v>
      </c>
      <c r="AD13" s="57"/>
      <c r="AE13" s="57"/>
      <c r="AF13" s="57"/>
      <c r="AG13" s="58">
        <f t="shared" si="384"/>
        <v>0</v>
      </c>
      <c r="AH13" s="57"/>
      <c r="AI13" s="57"/>
      <c r="AJ13" s="57"/>
      <c r="AK13" s="57"/>
      <c r="AL13" s="58">
        <f t="shared" si="385"/>
        <v>0</v>
      </c>
      <c r="AM13" s="57"/>
      <c r="AN13" s="57"/>
      <c r="AO13" s="57"/>
      <c r="AP13" s="57"/>
      <c r="AQ13" s="58">
        <f t="shared" si="386"/>
        <v>0</v>
      </c>
      <c r="AR13" s="60">
        <f t="shared" si="387"/>
        <v>2</v>
      </c>
    </row>
    <row r="14" ht="16.5">
      <c r="A14" s="61" t="s">
        <v>27</v>
      </c>
      <c r="B14" s="57" t="s">
        <v>20</v>
      </c>
      <c r="C14" s="57" t="s">
        <v>20</v>
      </c>
      <c r="D14" s="57" t="s">
        <v>20</v>
      </c>
      <c r="E14" s="57" t="s">
        <v>20</v>
      </c>
      <c r="F14" s="58">
        <f t="shared" si="378"/>
        <v>0</v>
      </c>
      <c r="G14" s="57" t="s">
        <v>20</v>
      </c>
      <c r="H14" s="57" t="s">
        <v>20</v>
      </c>
      <c r="I14" s="57">
        <v>1</v>
      </c>
      <c r="J14" s="57" t="s">
        <v>20</v>
      </c>
      <c r="K14" s="58">
        <f t="shared" si="379"/>
        <v>1</v>
      </c>
      <c r="L14" s="57" t="s">
        <v>20</v>
      </c>
      <c r="M14" s="57" t="s">
        <v>20</v>
      </c>
      <c r="N14" s="57" t="s">
        <v>20</v>
      </c>
      <c r="O14" s="58">
        <f t="shared" si="380"/>
        <v>0</v>
      </c>
      <c r="P14" s="57" t="s">
        <v>20</v>
      </c>
      <c r="Q14" s="57" t="s">
        <v>20</v>
      </c>
      <c r="R14" s="57">
        <v>1</v>
      </c>
      <c r="S14" s="57" t="s">
        <v>20</v>
      </c>
      <c r="T14" s="58">
        <f t="shared" si="381"/>
        <v>1</v>
      </c>
      <c r="U14" s="57" t="s">
        <v>20</v>
      </c>
      <c r="V14" s="57" t="s">
        <v>20</v>
      </c>
      <c r="W14" s="57" t="s">
        <v>20</v>
      </c>
      <c r="X14" s="58">
        <f t="shared" si="38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383"/>
        <v>0</v>
      </c>
      <c r="AD14" s="57" t="s">
        <v>20</v>
      </c>
      <c r="AE14" s="57">
        <v>1</v>
      </c>
      <c r="AF14" s="57" t="s">
        <v>20</v>
      </c>
      <c r="AG14" s="58">
        <f t="shared" si="384"/>
        <v>1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385"/>
        <v>0</v>
      </c>
      <c r="AM14" s="57" t="s">
        <v>20</v>
      </c>
      <c r="AN14" s="57" t="s">
        <v>20</v>
      </c>
      <c r="AO14" s="57">
        <v>1</v>
      </c>
      <c r="AP14" s="57" t="s">
        <v>20</v>
      </c>
      <c r="AQ14" s="58">
        <f t="shared" si="386"/>
        <v>1</v>
      </c>
      <c r="AR14" s="60">
        <f t="shared" si="387"/>
        <v>4</v>
      </c>
    </row>
    <row r="15" ht="15">
      <c r="A15" s="36" t="s">
        <v>28</v>
      </c>
      <c r="B15" s="57" t="s">
        <v>20</v>
      </c>
      <c r="C15" s="57" t="s">
        <v>20</v>
      </c>
      <c r="D15" s="57" t="s">
        <v>20</v>
      </c>
      <c r="E15" s="57"/>
      <c r="F15" s="58">
        <f t="shared" si="378"/>
        <v>0</v>
      </c>
      <c r="G15" s="57" t="s">
        <v>20</v>
      </c>
      <c r="H15" s="57" t="s">
        <v>20</v>
      </c>
      <c r="I15" s="57" t="s">
        <v>20</v>
      </c>
      <c r="J15" s="57" t="s">
        <v>20</v>
      </c>
      <c r="K15" s="58">
        <f t="shared" si="379"/>
        <v>0</v>
      </c>
      <c r="L15" s="57" t="s">
        <v>20</v>
      </c>
      <c r="M15" s="57" t="s">
        <v>20</v>
      </c>
      <c r="N15" s="57" t="s">
        <v>20</v>
      </c>
      <c r="O15" s="58">
        <f t="shared" si="380"/>
        <v>0</v>
      </c>
      <c r="P15" s="57" t="s">
        <v>20</v>
      </c>
      <c r="Q15" s="57" t="s">
        <v>20</v>
      </c>
      <c r="R15" s="57" t="s">
        <v>20</v>
      </c>
      <c r="S15" s="57" t="s">
        <v>20</v>
      </c>
      <c r="T15" s="58">
        <f t="shared" si="381"/>
        <v>0</v>
      </c>
      <c r="U15" s="57" t="s">
        <v>20</v>
      </c>
      <c r="V15" s="57" t="s">
        <v>20</v>
      </c>
      <c r="W15" s="57" t="s">
        <v>20</v>
      </c>
      <c r="X15" s="58">
        <f t="shared" si="382"/>
        <v>0</v>
      </c>
      <c r="Y15" s="57" t="s">
        <v>20</v>
      </c>
      <c r="Z15" s="57" t="s">
        <v>20</v>
      </c>
      <c r="AA15" s="57" t="s">
        <v>20</v>
      </c>
      <c r="AB15" s="57" t="s">
        <v>20</v>
      </c>
      <c r="AC15" s="58">
        <f t="shared" si="383"/>
        <v>0</v>
      </c>
      <c r="AD15" s="57" t="s">
        <v>20</v>
      </c>
      <c r="AE15" s="57" t="s">
        <v>20</v>
      </c>
      <c r="AF15" s="57" t="s">
        <v>20</v>
      </c>
      <c r="AG15" s="58">
        <f t="shared" si="384"/>
        <v>0</v>
      </c>
      <c r="AH15" s="57" t="s">
        <v>20</v>
      </c>
      <c r="AI15" s="57" t="s">
        <v>20</v>
      </c>
      <c r="AJ15" s="57" t="s">
        <v>20</v>
      </c>
      <c r="AK15" s="57" t="s">
        <v>20</v>
      </c>
      <c r="AL15" s="58">
        <f t="shared" si="385"/>
        <v>0</v>
      </c>
      <c r="AM15" s="57" t="s">
        <v>20</v>
      </c>
      <c r="AN15" s="57" t="s">
        <v>20</v>
      </c>
      <c r="AO15" s="57" t="s">
        <v>20</v>
      </c>
      <c r="AP15" s="57" t="s">
        <v>20</v>
      </c>
      <c r="AQ15" s="58">
        <f t="shared" si="386"/>
        <v>0</v>
      </c>
      <c r="AR15" s="60">
        <f t="shared" si="38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0"/>
  </sheetPr>
  <sheetViews>
    <sheetView topLeftCell="Z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>
        <v>1</v>
      </c>
      <c r="D5" s="57"/>
      <c r="E5" s="57"/>
      <c r="F5" s="58">
        <f t="shared" ref="F5:F9" si="38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389">SUM(G5,H5,I5,J5)</f>
        <v>0</v>
      </c>
      <c r="L5" s="57"/>
      <c r="M5" s="57"/>
      <c r="N5" s="57"/>
      <c r="O5" s="58">
        <f t="shared" ref="O5:O9" si="390">SUM(L5,M5,N5)</f>
        <v>0</v>
      </c>
      <c r="P5" s="57">
        <v>1</v>
      </c>
      <c r="Q5" s="57" t="s">
        <v>20</v>
      </c>
      <c r="R5" s="57" t="s">
        <v>20</v>
      </c>
      <c r="S5" s="57"/>
      <c r="T5" s="58">
        <f t="shared" ref="T5:T9" si="391">SUM(P5,Q5,R5,S5)</f>
        <v>1</v>
      </c>
      <c r="U5" s="57">
        <v>1</v>
      </c>
      <c r="V5" s="57"/>
      <c r="W5" s="57"/>
      <c r="X5" s="58">
        <f t="shared" ref="X5:X9" si="392">SUM(U5,V5,W5)</f>
        <v>1</v>
      </c>
      <c r="Y5" s="57"/>
      <c r="Z5" s="57"/>
      <c r="AA5" s="57">
        <v>1</v>
      </c>
      <c r="AB5" s="57" t="s">
        <v>20</v>
      </c>
      <c r="AC5" s="58">
        <f t="shared" ref="AC5:AC9" si="393">SUM(Y5,Z5,AA5,AB5)</f>
        <v>1</v>
      </c>
      <c r="AD5" s="57" t="s">
        <v>20</v>
      </c>
      <c r="AE5" s="57"/>
      <c r="AF5" s="57"/>
      <c r="AG5" s="58">
        <f t="shared" ref="AG5:AG9" si="394">SUM(AD5,AE5,AF5)</f>
        <v>0</v>
      </c>
      <c r="AH5" s="57"/>
      <c r="AI5" s="57">
        <v>1</v>
      </c>
      <c r="AJ5" s="57" t="s">
        <v>20</v>
      </c>
      <c r="AK5" s="59">
        <v>1</v>
      </c>
      <c r="AL5" s="58">
        <f t="shared" ref="AL5:AL9" si="395">SUM(AH5,AI5,AJ5,AK5)</f>
        <v>2</v>
      </c>
      <c r="AM5" s="57" t="s">
        <v>20</v>
      </c>
      <c r="AN5" s="57" t="s">
        <v>20</v>
      </c>
      <c r="AO5" s="57" t="s">
        <v>20</v>
      </c>
      <c r="AP5" s="59"/>
      <c r="AQ5" s="58">
        <v>0</v>
      </c>
      <c r="AR5" s="60">
        <f t="shared" ref="AR5:AR9" si="396">SUM(F5,K5,O5,T5,X5,AC5,AG5,AL5,AQ5)</f>
        <v>6</v>
      </c>
    </row>
    <row r="6" ht="15">
      <c r="A6" s="36" t="s">
        <v>36</v>
      </c>
      <c r="B6" s="57" t="s">
        <v>20</v>
      </c>
      <c r="C6" s="57" t="s">
        <v>20</v>
      </c>
      <c r="D6" s="57">
        <v>1</v>
      </c>
      <c r="E6" s="57" t="s">
        <v>20</v>
      </c>
      <c r="F6" s="58">
        <f t="shared" si="38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389"/>
        <v>0</v>
      </c>
      <c r="L6" s="57" t="s">
        <v>20</v>
      </c>
      <c r="M6" s="57" t="s">
        <v>20</v>
      </c>
      <c r="N6" s="57" t="s">
        <v>20</v>
      </c>
      <c r="O6" s="58">
        <f t="shared" si="39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391"/>
        <v>1</v>
      </c>
      <c r="U6" s="57" t="s">
        <v>20</v>
      </c>
      <c r="V6" s="57" t="s">
        <v>20</v>
      </c>
      <c r="W6" s="57" t="s">
        <v>20</v>
      </c>
      <c r="X6" s="58">
        <f t="shared" si="39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393"/>
        <v>0</v>
      </c>
      <c r="AD6" s="57" t="s">
        <v>20</v>
      </c>
      <c r="AE6" s="57" t="s">
        <v>20</v>
      </c>
      <c r="AF6" s="57" t="s">
        <v>20</v>
      </c>
      <c r="AG6" s="58">
        <f t="shared" si="39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395"/>
        <v>0</v>
      </c>
      <c r="AM6" s="57" t="s">
        <v>20</v>
      </c>
      <c r="AN6" s="59"/>
      <c r="AO6" s="57">
        <v>1</v>
      </c>
      <c r="AP6" s="57" t="s">
        <v>20</v>
      </c>
      <c r="AQ6" s="58">
        <f t="shared" ref="AQ6:AQ9" si="397">SUM(AM6,AN6,AO6,AP6)</f>
        <v>1</v>
      </c>
      <c r="AR6" s="60">
        <f t="shared" si="396"/>
        <v>3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1</v>
      </c>
      <c r="F7" s="58">
        <f t="shared" si="388"/>
        <v>1</v>
      </c>
      <c r="G7" s="57">
        <v>0</v>
      </c>
      <c r="H7" s="57">
        <v>0</v>
      </c>
      <c r="I7" s="57">
        <v>1</v>
      </c>
      <c r="J7" s="57">
        <v>0</v>
      </c>
      <c r="K7" s="58">
        <f t="shared" si="389"/>
        <v>1</v>
      </c>
      <c r="L7" s="57">
        <v>0</v>
      </c>
      <c r="M7" s="57">
        <v>0</v>
      </c>
      <c r="N7" s="57">
        <v>1</v>
      </c>
      <c r="O7" s="58">
        <f t="shared" si="390"/>
        <v>1</v>
      </c>
      <c r="P7" s="57">
        <v>0</v>
      </c>
      <c r="Q7" s="57">
        <v>1</v>
      </c>
      <c r="R7" s="57">
        <v>0</v>
      </c>
      <c r="S7" s="57">
        <v>0</v>
      </c>
      <c r="T7" s="58">
        <f t="shared" si="391"/>
        <v>1</v>
      </c>
      <c r="U7" s="57">
        <v>1</v>
      </c>
      <c r="V7" s="57">
        <v>0</v>
      </c>
      <c r="W7" s="57">
        <v>0</v>
      </c>
      <c r="X7" s="58">
        <f t="shared" si="392"/>
        <v>1</v>
      </c>
      <c r="Y7" s="57">
        <v>1</v>
      </c>
      <c r="Z7" s="57">
        <v>0</v>
      </c>
      <c r="AA7" s="57">
        <v>0</v>
      </c>
      <c r="AB7" s="57">
        <v>0</v>
      </c>
      <c r="AC7" s="58">
        <f t="shared" si="393"/>
        <v>1</v>
      </c>
      <c r="AD7" s="57">
        <v>0</v>
      </c>
      <c r="AE7" s="57">
        <v>0</v>
      </c>
      <c r="AF7" s="57">
        <v>1</v>
      </c>
      <c r="AG7" s="58">
        <f t="shared" si="394"/>
        <v>1</v>
      </c>
      <c r="AH7" s="57">
        <v>0</v>
      </c>
      <c r="AI7" s="57">
        <v>1</v>
      </c>
      <c r="AJ7" s="57">
        <v>0</v>
      </c>
      <c r="AK7" s="57">
        <v>0</v>
      </c>
      <c r="AL7" s="58">
        <f t="shared" si="395"/>
        <v>1</v>
      </c>
      <c r="AM7" s="57">
        <v>1</v>
      </c>
      <c r="AN7" s="59">
        <v>0</v>
      </c>
      <c r="AO7" s="57">
        <v>0</v>
      </c>
      <c r="AP7" s="57">
        <v>1</v>
      </c>
      <c r="AQ7" s="58">
        <f t="shared" si="397"/>
        <v>2</v>
      </c>
      <c r="AR7" s="60">
        <f t="shared" si="396"/>
        <v>10</v>
      </c>
    </row>
    <row r="8" ht="15">
      <c r="A8" s="36" t="s">
        <v>23</v>
      </c>
      <c r="B8" s="57">
        <v>0</v>
      </c>
      <c r="C8" s="36">
        <v>0</v>
      </c>
      <c r="D8" s="36">
        <v>0</v>
      </c>
      <c r="E8" s="36">
        <v>1</v>
      </c>
      <c r="F8" s="62">
        <f t="shared" si="38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389"/>
        <v>0</v>
      </c>
      <c r="L8" s="36">
        <v>1</v>
      </c>
      <c r="M8" s="36">
        <v>0</v>
      </c>
      <c r="N8" s="36">
        <v>0</v>
      </c>
      <c r="O8" s="62">
        <f t="shared" si="39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391"/>
        <v>1</v>
      </c>
      <c r="U8" s="36">
        <v>0</v>
      </c>
      <c r="V8" s="36">
        <v>0</v>
      </c>
      <c r="W8" s="36">
        <v>0</v>
      </c>
      <c r="X8" s="62">
        <f t="shared" si="392"/>
        <v>0</v>
      </c>
      <c r="Y8" s="36">
        <v>0</v>
      </c>
      <c r="Z8" s="36">
        <v>1</v>
      </c>
      <c r="AA8" s="36">
        <v>0</v>
      </c>
      <c r="AB8" s="36">
        <v>0</v>
      </c>
      <c r="AC8" s="62">
        <f t="shared" si="393"/>
        <v>1</v>
      </c>
      <c r="AD8" s="36">
        <v>0</v>
      </c>
      <c r="AE8" s="36">
        <v>0</v>
      </c>
      <c r="AF8" s="36">
        <v>0</v>
      </c>
      <c r="AG8" s="62">
        <f t="shared" si="394"/>
        <v>0</v>
      </c>
      <c r="AH8" s="36">
        <v>0</v>
      </c>
      <c r="AI8" s="36">
        <v>0</v>
      </c>
      <c r="AJ8" s="36">
        <v>0</v>
      </c>
      <c r="AK8" s="63">
        <v>1</v>
      </c>
      <c r="AL8" s="62">
        <f t="shared" si="395"/>
        <v>1</v>
      </c>
      <c r="AM8" s="36">
        <v>1</v>
      </c>
      <c r="AN8" s="36">
        <v>0</v>
      </c>
      <c r="AO8" s="63">
        <v>0</v>
      </c>
      <c r="AP8" s="36">
        <v>0</v>
      </c>
      <c r="AQ8" s="69">
        <f t="shared" si="397"/>
        <v>1</v>
      </c>
      <c r="AR8" s="60">
        <f t="shared" si="396"/>
        <v>6</v>
      </c>
    </row>
    <row r="9" ht="15">
      <c r="A9" s="36" t="s">
        <v>38</v>
      </c>
      <c r="B9" s="57" t="s">
        <v>20</v>
      </c>
      <c r="C9" s="57" t="s">
        <v>20</v>
      </c>
      <c r="D9" s="57" t="s">
        <v>20</v>
      </c>
      <c r="E9" s="57" t="s">
        <v>20</v>
      </c>
      <c r="F9" s="58">
        <f t="shared" si="388"/>
        <v>0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389"/>
        <v>0</v>
      </c>
      <c r="L9" s="57" t="s">
        <v>20</v>
      </c>
      <c r="M9" s="57" t="s">
        <v>20</v>
      </c>
      <c r="N9" s="57" t="s">
        <v>20</v>
      </c>
      <c r="O9" s="58">
        <f t="shared" si="390"/>
        <v>0</v>
      </c>
      <c r="P9" s="57" t="s">
        <v>20</v>
      </c>
      <c r="Q9" s="57" t="s">
        <v>20</v>
      </c>
      <c r="R9" s="57" t="s">
        <v>20</v>
      </c>
      <c r="S9" s="57" t="s">
        <v>20</v>
      </c>
      <c r="T9" s="58">
        <f t="shared" si="391"/>
        <v>0</v>
      </c>
      <c r="U9" s="57" t="s">
        <v>20</v>
      </c>
      <c r="V9" s="57" t="s">
        <v>20</v>
      </c>
      <c r="W9" s="57" t="s">
        <v>20</v>
      </c>
      <c r="X9" s="58">
        <f t="shared" si="392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393"/>
        <v>0</v>
      </c>
      <c r="AD9" s="57" t="s">
        <v>20</v>
      </c>
      <c r="AE9" s="57" t="s">
        <v>20</v>
      </c>
      <c r="AF9" s="57" t="s">
        <v>20</v>
      </c>
      <c r="AG9" s="58">
        <f t="shared" si="394"/>
        <v>0</v>
      </c>
      <c r="AH9" s="57" t="s">
        <v>20</v>
      </c>
      <c r="AI9" s="57" t="s">
        <v>20</v>
      </c>
      <c r="AJ9" s="57" t="s">
        <v>20</v>
      </c>
      <c r="AK9" s="57" t="s">
        <v>20</v>
      </c>
      <c r="AL9" s="58">
        <f t="shared" si="395"/>
        <v>0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397"/>
        <v>0</v>
      </c>
      <c r="AR9" s="60">
        <f t="shared" si="396"/>
        <v>0</v>
      </c>
    </row>
    <row r="10" ht="15">
      <c r="A10" s="36" t="s">
        <v>39</v>
      </c>
      <c r="B10" s="57"/>
      <c r="C10" s="57"/>
      <c r="D10" s="57"/>
      <c r="E10" s="57"/>
      <c r="F10" s="58">
        <f t="shared" ref="F10:F15" si="398">SUM(B10,C10,D10,E10)</f>
        <v>0</v>
      </c>
      <c r="G10" s="57"/>
      <c r="H10" s="57"/>
      <c r="I10" s="57"/>
      <c r="J10" s="57">
        <v>1</v>
      </c>
      <c r="K10" s="58">
        <f t="shared" ref="K10:K15" si="399">SUM(G10,H10,I10,J10)</f>
        <v>1</v>
      </c>
      <c r="L10" s="57"/>
      <c r="M10" s="57"/>
      <c r="N10" s="57"/>
      <c r="O10" s="58">
        <f t="shared" ref="O10:O15" si="400">SUM(L10,M10,N10)</f>
        <v>0</v>
      </c>
      <c r="P10" s="57"/>
      <c r="Q10" s="57"/>
      <c r="R10" s="57"/>
      <c r="S10" s="57"/>
      <c r="T10" s="58">
        <f t="shared" ref="T10:T15" si="401">SUM(P10,Q10,R10,S10)</f>
        <v>0</v>
      </c>
      <c r="U10" s="57"/>
      <c r="V10" s="57"/>
      <c r="W10" s="57"/>
      <c r="X10" s="58">
        <f t="shared" ref="X10:X15" si="402">SUM(U10,V10,W10)</f>
        <v>0</v>
      </c>
      <c r="Y10" s="57"/>
      <c r="Z10" s="57"/>
      <c r="AA10" s="57"/>
      <c r="AB10" s="57"/>
      <c r="AC10" s="58">
        <f t="shared" ref="AC10:AC15" si="403">SUM(Y10,Z10,AA10,AB10)</f>
        <v>0</v>
      </c>
      <c r="AD10" s="57"/>
      <c r="AE10" s="57"/>
      <c r="AF10" s="57"/>
      <c r="AG10" s="58">
        <f t="shared" ref="AG10:AG15" si="404">SUM(AD10,AE10,AF10)</f>
        <v>0</v>
      </c>
      <c r="AH10" s="57"/>
      <c r="AI10" s="57"/>
      <c r="AJ10" s="57"/>
      <c r="AK10" s="57"/>
      <c r="AL10" s="58">
        <f t="shared" ref="AL10:AL15" si="405">SUM(AH10,AI10,AJ10,AK10)</f>
        <v>0</v>
      </c>
      <c r="AM10" s="57"/>
      <c r="AN10" s="57">
        <v>1</v>
      </c>
      <c r="AO10" s="57"/>
      <c r="AP10" s="57"/>
      <c r="AQ10" s="58">
        <f t="shared" ref="AQ10:AQ15" si="406">SUM(AM10,AN10,AO10,AP10)</f>
        <v>1</v>
      </c>
      <c r="AR10" s="60">
        <f t="shared" ref="AR10:AR15" si="407">SUM(F10,K10,O10,T10,X10,AC10,AG10,AL10,AQ10)</f>
        <v>2</v>
      </c>
    </row>
    <row r="11" ht="15">
      <c r="A11" s="36" t="s">
        <v>40</v>
      </c>
      <c r="B11" s="57"/>
      <c r="C11" s="57"/>
      <c r="D11" s="57"/>
      <c r="E11" s="57"/>
      <c r="F11" s="58">
        <f t="shared" si="398"/>
        <v>0</v>
      </c>
      <c r="G11" s="57"/>
      <c r="H11" s="57"/>
      <c r="I11" s="57"/>
      <c r="J11" s="57"/>
      <c r="K11" s="58">
        <f t="shared" si="399"/>
        <v>0</v>
      </c>
      <c r="L11" s="57"/>
      <c r="M11" s="57"/>
      <c r="N11" s="57"/>
      <c r="O11" s="58">
        <f t="shared" si="400"/>
        <v>0</v>
      </c>
      <c r="P11" s="57"/>
      <c r="Q11" s="57">
        <v>1</v>
      </c>
      <c r="R11" s="57"/>
      <c r="S11" s="57"/>
      <c r="T11" s="58">
        <f t="shared" si="401"/>
        <v>1</v>
      </c>
      <c r="U11" s="57"/>
      <c r="V11" s="57"/>
      <c r="W11" s="57"/>
      <c r="X11" s="58">
        <f t="shared" si="402"/>
        <v>0</v>
      </c>
      <c r="Y11" s="57"/>
      <c r="Z11" s="57"/>
      <c r="AA11" s="57"/>
      <c r="AB11" s="57"/>
      <c r="AC11" s="58">
        <f t="shared" si="403"/>
        <v>0</v>
      </c>
      <c r="AD11" s="57"/>
      <c r="AE11" s="57"/>
      <c r="AF11" s="57"/>
      <c r="AG11" s="58">
        <f t="shared" si="404"/>
        <v>0</v>
      </c>
      <c r="AH11" s="57"/>
      <c r="AI11" s="57">
        <v>1</v>
      </c>
      <c r="AJ11" s="57"/>
      <c r="AK11" s="57"/>
      <c r="AL11" s="58">
        <f t="shared" si="405"/>
        <v>1</v>
      </c>
      <c r="AM11" s="57"/>
      <c r="AN11" s="57"/>
      <c r="AO11" s="57"/>
      <c r="AP11" s="57"/>
      <c r="AQ11" s="58">
        <f t="shared" si="406"/>
        <v>0</v>
      </c>
      <c r="AR11" s="60">
        <f t="shared" si="407"/>
        <v>2</v>
      </c>
    </row>
    <row r="12" ht="15">
      <c r="A12" s="36" t="s">
        <v>25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39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399"/>
        <v>0</v>
      </c>
      <c r="L12" s="57" t="s">
        <v>20</v>
      </c>
      <c r="M12" s="57" t="s">
        <v>20</v>
      </c>
      <c r="N12" s="57" t="s">
        <v>20</v>
      </c>
      <c r="O12" s="58">
        <f t="shared" si="40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401"/>
        <v>0</v>
      </c>
      <c r="U12" s="57" t="s">
        <v>20</v>
      </c>
      <c r="V12" s="57" t="s">
        <v>20</v>
      </c>
      <c r="W12" s="57" t="s">
        <v>20</v>
      </c>
      <c r="X12" s="58">
        <f t="shared" si="40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403"/>
        <v>0</v>
      </c>
      <c r="AD12" s="57" t="s">
        <v>20</v>
      </c>
      <c r="AE12" s="57" t="s">
        <v>20</v>
      </c>
      <c r="AF12" s="57" t="s">
        <v>20</v>
      </c>
      <c r="AG12" s="58">
        <f t="shared" si="404"/>
        <v>0</v>
      </c>
      <c r="AH12" s="57" t="s">
        <v>20</v>
      </c>
      <c r="AI12" s="57" t="s">
        <v>20</v>
      </c>
      <c r="AJ12" s="57" t="s">
        <v>20</v>
      </c>
      <c r="AK12" s="57">
        <v>1</v>
      </c>
      <c r="AL12" s="58">
        <f t="shared" si="405"/>
        <v>1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406"/>
        <v>0</v>
      </c>
      <c r="AR12" s="60">
        <f t="shared" si="407"/>
        <v>1</v>
      </c>
    </row>
    <row r="13" ht="15">
      <c r="A13" s="36" t="s">
        <v>26</v>
      </c>
      <c r="B13" s="57"/>
      <c r="C13" s="57"/>
      <c r="D13" s="57"/>
      <c r="E13" s="57"/>
      <c r="F13" s="58">
        <f t="shared" si="398"/>
        <v>0</v>
      </c>
      <c r="G13" s="57"/>
      <c r="H13" s="57"/>
      <c r="I13" s="57"/>
      <c r="J13" s="57"/>
      <c r="K13" s="58">
        <f t="shared" si="399"/>
        <v>0</v>
      </c>
      <c r="L13" s="57">
        <v>1</v>
      </c>
      <c r="M13" s="57"/>
      <c r="N13" s="57"/>
      <c r="O13" s="58">
        <f t="shared" si="400"/>
        <v>1</v>
      </c>
      <c r="P13" s="57"/>
      <c r="Q13" s="57"/>
      <c r="R13" s="57"/>
      <c r="S13" s="57"/>
      <c r="T13" s="58">
        <f t="shared" si="401"/>
        <v>0</v>
      </c>
      <c r="U13" s="57"/>
      <c r="V13" s="57"/>
      <c r="W13" s="57"/>
      <c r="X13" s="58">
        <f t="shared" si="402"/>
        <v>0</v>
      </c>
      <c r="Y13" s="57">
        <v>1</v>
      </c>
      <c r="Z13" s="57"/>
      <c r="AA13" s="57"/>
      <c r="AB13" s="57"/>
      <c r="AC13" s="58">
        <f t="shared" si="403"/>
        <v>1</v>
      </c>
      <c r="AD13" s="57"/>
      <c r="AE13" s="57"/>
      <c r="AF13" s="57"/>
      <c r="AG13" s="58">
        <f t="shared" si="404"/>
        <v>0</v>
      </c>
      <c r="AH13" s="57"/>
      <c r="AI13" s="57"/>
      <c r="AJ13" s="57"/>
      <c r="AK13" s="57"/>
      <c r="AL13" s="58">
        <f t="shared" si="405"/>
        <v>0</v>
      </c>
      <c r="AM13" s="57"/>
      <c r="AN13" s="57"/>
      <c r="AO13" s="57"/>
      <c r="AP13" s="57"/>
      <c r="AQ13" s="58">
        <f t="shared" si="406"/>
        <v>0</v>
      </c>
      <c r="AR13" s="60">
        <f t="shared" si="407"/>
        <v>2</v>
      </c>
    </row>
    <row r="14" ht="16.5">
      <c r="A14" s="61" t="s">
        <v>27</v>
      </c>
      <c r="B14" s="57" t="s">
        <v>20</v>
      </c>
      <c r="C14" s="57" t="s">
        <v>20</v>
      </c>
      <c r="D14" s="57" t="s">
        <v>20</v>
      </c>
      <c r="E14" s="57" t="s">
        <v>20</v>
      </c>
      <c r="F14" s="58">
        <f t="shared" si="398"/>
        <v>0</v>
      </c>
      <c r="G14" s="57" t="s">
        <v>20</v>
      </c>
      <c r="H14" s="57" t="s">
        <v>20</v>
      </c>
      <c r="I14" s="57">
        <v>1</v>
      </c>
      <c r="J14" s="57" t="s">
        <v>20</v>
      </c>
      <c r="K14" s="58">
        <f t="shared" si="399"/>
        <v>1</v>
      </c>
      <c r="L14" s="57" t="s">
        <v>20</v>
      </c>
      <c r="M14" s="57" t="s">
        <v>20</v>
      </c>
      <c r="N14" s="57" t="s">
        <v>20</v>
      </c>
      <c r="O14" s="58">
        <f t="shared" si="400"/>
        <v>0</v>
      </c>
      <c r="P14" s="57" t="s">
        <v>20</v>
      </c>
      <c r="Q14" s="57" t="s">
        <v>20</v>
      </c>
      <c r="R14" s="57">
        <v>1</v>
      </c>
      <c r="S14" s="57" t="s">
        <v>20</v>
      </c>
      <c r="T14" s="58">
        <f t="shared" si="401"/>
        <v>1</v>
      </c>
      <c r="U14" s="57" t="s">
        <v>20</v>
      </c>
      <c r="V14" s="57" t="s">
        <v>20</v>
      </c>
      <c r="W14" s="57" t="s">
        <v>20</v>
      </c>
      <c r="X14" s="58">
        <f t="shared" si="40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403"/>
        <v>0</v>
      </c>
      <c r="AD14" s="57" t="s">
        <v>20</v>
      </c>
      <c r="AE14" s="57">
        <v>1</v>
      </c>
      <c r="AF14" s="57" t="s">
        <v>20</v>
      </c>
      <c r="AG14" s="58">
        <f t="shared" si="404"/>
        <v>1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405"/>
        <v>0</v>
      </c>
      <c r="AM14" s="57" t="s">
        <v>20</v>
      </c>
      <c r="AN14" s="57" t="s">
        <v>20</v>
      </c>
      <c r="AO14" s="57">
        <v>1</v>
      </c>
      <c r="AP14" s="57" t="s">
        <v>20</v>
      </c>
      <c r="AQ14" s="58">
        <f t="shared" si="406"/>
        <v>1</v>
      </c>
      <c r="AR14" s="60">
        <f t="shared" si="407"/>
        <v>4</v>
      </c>
    </row>
    <row r="15" ht="15">
      <c r="A15" s="36" t="s">
        <v>28</v>
      </c>
      <c r="B15" s="57" t="s">
        <v>20</v>
      </c>
      <c r="C15" s="57" t="s">
        <v>20</v>
      </c>
      <c r="D15" s="57" t="s">
        <v>20</v>
      </c>
      <c r="E15" s="57"/>
      <c r="F15" s="58">
        <f t="shared" si="398"/>
        <v>0</v>
      </c>
      <c r="G15" s="57" t="s">
        <v>20</v>
      </c>
      <c r="H15" s="57" t="s">
        <v>20</v>
      </c>
      <c r="I15" s="57" t="s">
        <v>20</v>
      </c>
      <c r="J15" s="57" t="s">
        <v>20</v>
      </c>
      <c r="K15" s="58">
        <f t="shared" si="399"/>
        <v>0</v>
      </c>
      <c r="L15" s="57" t="s">
        <v>20</v>
      </c>
      <c r="M15" s="57" t="s">
        <v>20</v>
      </c>
      <c r="N15" s="57" t="s">
        <v>20</v>
      </c>
      <c r="O15" s="58">
        <f t="shared" si="400"/>
        <v>0</v>
      </c>
      <c r="P15" s="57" t="s">
        <v>20</v>
      </c>
      <c r="Q15" s="57" t="s">
        <v>20</v>
      </c>
      <c r="R15" s="57" t="s">
        <v>20</v>
      </c>
      <c r="S15" s="57" t="s">
        <v>20</v>
      </c>
      <c r="T15" s="58">
        <f t="shared" si="401"/>
        <v>0</v>
      </c>
      <c r="U15" s="57" t="s">
        <v>20</v>
      </c>
      <c r="V15" s="57" t="s">
        <v>20</v>
      </c>
      <c r="W15" s="57" t="s">
        <v>20</v>
      </c>
      <c r="X15" s="58">
        <f t="shared" si="402"/>
        <v>0</v>
      </c>
      <c r="Y15" s="57" t="s">
        <v>20</v>
      </c>
      <c r="Z15" s="57" t="s">
        <v>20</v>
      </c>
      <c r="AA15" s="57" t="s">
        <v>20</v>
      </c>
      <c r="AB15" s="57" t="s">
        <v>20</v>
      </c>
      <c r="AC15" s="58">
        <f t="shared" si="403"/>
        <v>0</v>
      </c>
      <c r="AD15" s="57" t="s">
        <v>20</v>
      </c>
      <c r="AE15" s="57" t="s">
        <v>20</v>
      </c>
      <c r="AF15" s="57" t="s">
        <v>20</v>
      </c>
      <c r="AG15" s="58">
        <f t="shared" si="404"/>
        <v>0</v>
      </c>
      <c r="AH15" s="57" t="s">
        <v>20</v>
      </c>
      <c r="AI15" s="57" t="s">
        <v>20</v>
      </c>
      <c r="AJ15" s="57" t="s">
        <v>20</v>
      </c>
      <c r="AK15" s="57" t="s">
        <v>20</v>
      </c>
      <c r="AL15" s="58">
        <f t="shared" si="405"/>
        <v>0</v>
      </c>
      <c r="AM15" s="57" t="s">
        <v>20</v>
      </c>
      <c r="AN15" s="57" t="s">
        <v>20</v>
      </c>
      <c r="AO15" s="57" t="s">
        <v>20</v>
      </c>
      <c r="AP15" s="57" t="s">
        <v>20</v>
      </c>
      <c r="AQ15" s="58">
        <f t="shared" si="406"/>
        <v>0</v>
      </c>
      <c r="AR15" s="60">
        <f t="shared" si="40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0"/>
  </sheetPr>
  <sheetViews>
    <sheetView topLeftCell="Y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408">SUM(B5,C5,D5,E5)</f>
        <v>1</v>
      </c>
      <c r="G5" s="57"/>
      <c r="H5" s="57" t="s">
        <v>20</v>
      </c>
      <c r="I5" s="57">
        <v>1</v>
      </c>
      <c r="J5" s="57" t="s">
        <v>20</v>
      </c>
      <c r="K5" s="58">
        <f t="shared" ref="K5:K9" si="409">SUM(G5,H5,I5,J5)</f>
        <v>1</v>
      </c>
      <c r="L5" s="57"/>
      <c r="M5" s="57"/>
      <c r="N5" s="57">
        <v>1</v>
      </c>
      <c r="O5" s="58">
        <f t="shared" ref="O5:O9" si="410">SUM(L5,M5,N5)</f>
        <v>1</v>
      </c>
      <c r="P5" s="57" t="s">
        <v>20</v>
      </c>
      <c r="Q5" s="57" t="s">
        <v>20</v>
      </c>
      <c r="R5" s="57">
        <v>1</v>
      </c>
      <c r="S5" s="57">
        <v>1</v>
      </c>
      <c r="T5" s="58">
        <f t="shared" ref="T5:T9" si="411">SUM(P5,Q5,R5,S5)</f>
        <v>2</v>
      </c>
      <c r="U5" s="57" t="s">
        <v>20</v>
      </c>
      <c r="V5" s="57">
        <v>1</v>
      </c>
      <c r="W5" s="57"/>
      <c r="X5" s="58">
        <f t="shared" ref="X5:X9" si="412">SUM(U5,V5,W5)</f>
        <v>1</v>
      </c>
      <c r="Y5" s="57">
        <v>1</v>
      </c>
      <c r="Z5" s="57"/>
      <c r="AA5" s="57" t="s">
        <v>20</v>
      </c>
      <c r="AB5" s="57" t="s">
        <v>20</v>
      </c>
      <c r="AC5" s="58">
        <f t="shared" ref="AC5:AC9" si="413">SUM(Y5,Z5,AA5,AB5)</f>
        <v>1</v>
      </c>
      <c r="AD5" s="57" t="s">
        <v>20</v>
      </c>
      <c r="AE5" s="57"/>
      <c r="AF5" s="57">
        <v>1</v>
      </c>
      <c r="AG5" s="58">
        <f t="shared" ref="AG5:AG9" si="414">SUM(AD5,AE5,AF5)</f>
        <v>1</v>
      </c>
      <c r="AH5" s="57"/>
      <c r="AI5" s="57" t="s">
        <v>20</v>
      </c>
      <c r="AJ5" s="57" t="s">
        <v>20</v>
      </c>
      <c r="AK5" s="59">
        <v>1</v>
      </c>
      <c r="AL5" s="58">
        <f t="shared" ref="AL5:AL9" si="415">SUM(AH5,AI5,AJ5,AK5)</f>
        <v>1</v>
      </c>
      <c r="AM5">
        <v>1</v>
      </c>
      <c r="AN5" s="57" t="s">
        <v>20</v>
      </c>
      <c r="AO5" s="57" t="s">
        <v>20</v>
      </c>
      <c r="AP5" s="57">
        <v>1</v>
      </c>
      <c r="AQ5" s="58">
        <f>SUM(AL5:AP5)</f>
        <v>3</v>
      </c>
      <c r="AR5" s="60">
        <f t="shared" ref="AR5:AR9" si="416">SUM(F5,K5,O5,T5,X5,AC5,AG5,AL5,AQ5)</f>
        <v>12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40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409"/>
        <v>0</v>
      </c>
      <c r="L6" s="57" t="s">
        <v>20</v>
      </c>
      <c r="M6" s="57" t="s">
        <v>20</v>
      </c>
      <c r="N6" s="57" t="s">
        <v>20</v>
      </c>
      <c r="O6" s="58">
        <f t="shared" si="41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411"/>
        <v>1</v>
      </c>
      <c r="U6" s="57" t="s">
        <v>20</v>
      </c>
      <c r="V6" s="57" t="s">
        <v>20</v>
      </c>
      <c r="W6" s="57">
        <v>1</v>
      </c>
      <c r="X6" s="58">
        <f t="shared" si="412"/>
        <v>1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413"/>
        <v>0</v>
      </c>
      <c r="AD6" s="57" t="s">
        <v>20</v>
      </c>
      <c r="AE6" s="57" t="s">
        <v>20</v>
      </c>
      <c r="AF6" s="57" t="s">
        <v>20</v>
      </c>
      <c r="AG6" s="58">
        <f t="shared" si="414"/>
        <v>0</v>
      </c>
      <c r="AH6" s="57" t="s">
        <v>20</v>
      </c>
      <c r="AI6" s="57" t="s">
        <v>20</v>
      </c>
      <c r="AJ6" s="57" t="s">
        <v>20</v>
      </c>
      <c r="AK6" s="57">
        <v>1</v>
      </c>
      <c r="AL6" s="58">
        <f t="shared" si="41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417">SUM(AM6,AN6,AO6,AP6)</f>
        <v>0</v>
      </c>
      <c r="AR6" s="60">
        <f t="shared" si="416"/>
        <v>4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0</v>
      </c>
      <c r="F7" s="58">
        <f t="shared" si="408"/>
        <v>0</v>
      </c>
      <c r="G7" s="57">
        <v>1</v>
      </c>
      <c r="H7" s="57">
        <v>0</v>
      </c>
      <c r="I7" s="57">
        <v>1</v>
      </c>
      <c r="J7" s="57">
        <v>0</v>
      </c>
      <c r="K7" s="58">
        <f t="shared" si="409"/>
        <v>2</v>
      </c>
      <c r="L7" s="57">
        <v>0</v>
      </c>
      <c r="M7" s="57">
        <v>0</v>
      </c>
      <c r="N7" s="57">
        <v>1</v>
      </c>
      <c r="O7" s="58">
        <f t="shared" si="410"/>
        <v>1</v>
      </c>
      <c r="P7" s="57">
        <v>0</v>
      </c>
      <c r="Q7" s="57">
        <v>1</v>
      </c>
      <c r="R7" s="57">
        <v>0</v>
      </c>
      <c r="S7" s="57">
        <v>0</v>
      </c>
      <c r="T7" s="58">
        <f t="shared" si="411"/>
        <v>1</v>
      </c>
      <c r="U7" s="57">
        <v>1</v>
      </c>
      <c r="V7" s="57">
        <v>1</v>
      </c>
      <c r="W7" s="57">
        <v>0</v>
      </c>
      <c r="X7" s="58">
        <f t="shared" si="412"/>
        <v>2</v>
      </c>
      <c r="Y7" s="57">
        <v>0</v>
      </c>
      <c r="Z7" s="57">
        <v>1</v>
      </c>
      <c r="AA7" s="57">
        <v>0</v>
      </c>
      <c r="AB7" s="57">
        <v>0</v>
      </c>
      <c r="AC7" s="58">
        <f t="shared" si="413"/>
        <v>1</v>
      </c>
      <c r="AD7" s="57">
        <v>0</v>
      </c>
      <c r="AE7" s="57">
        <v>0</v>
      </c>
      <c r="AF7" s="57">
        <v>0</v>
      </c>
      <c r="AG7" s="58">
        <f t="shared" si="414"/>
        <v>0</v>
      </c>
      <c r="AH7" s="57">
        <v>0</v>
      </c>
      <c r="AI7" s="57">
        <v>1</v>
      </c>
      <c r="AJ7" s="57">
        <v>0</v>
      </c>
      <c r="AK7" s="57">
        <v>0</v>
      </c>
      <c r="AL7" s="58">
        <f t="shared" si="415"/>
        <v>1</v>
      </c>
      <c r="AM7" s="57">
        <v>1</v>
      </c>
      <c r="AN7" s="59">
        <v>0</v>
      </c>
      <c r="AO7" s="57">
        <v>1</v>
      </c>
      <c r="AP7" s="57">
        <v>0</v>
      </c>
      <c r="AQ7" s="58">
        <f t="shared" si="417"/>
        <v>2</v>
      </c>
      <c r="AR7" s="60">
        <f t="shared" si="416"/>
        <v>10</v>
      </c>
    </row>
    <row r="8" ht="15">
      <c r="A8" s="36" t="s">
        <v>23</v>
      </c>
      <c r="B8" s="57">
        <v>0</v>
      </c>
      <c r="C8" s="36">
        <v>0</v>
      </c>
      <c r="D8" s="36">
        <v>1</v>
      </c>
      <c r="E8" s="36">
        <v>0</v>
      </c>
      <c r="F8" s="62">
        <f t="shared" si="408"/>
        <v>1</v>
      </c>
      <c r="G8" s="36">
        <v>0</v>
      </c>
      <c r="H8" s="36">
        <v>1</v>
      </c>
      <c r="I8" s="36">
        <v>0</v>
      </c>
      <c r="J8" s="36">
        <v>0</v>
      </c>
      <c r="K8" s="62">
        <f t="shared" si="409"/>
        <v>1</v>
      </c>
      <c r="L8" s="36">
        <v>0</v>
      </c>
      <c r="M8" s="36">
        <v>0</v>
      </c>
      <c r="N8" s="36">
        <v>0</v>
      </c>
      <c r="O8" s="62">
        <f t="shared" si="410"/>
        <v>0</v>
      </c>
      <c r="P8" s="36">
        <v>0</v>
      </c>
      <c r="Q8" s="36">
        <v>0</v>
      </c>
      <c r="R8" s="36">
        <v>1</v>
      </c>
      <c r="S8" s="36">
        <v>1</v>
      </c>
      <c r="T8" s="62">
        <f t="shared" si="411"/>
        <v>2</v>
      </c>
      <c r="U8" s="36">
        <v>0</v>
      </c>
      <c r="V8" s="36">
        <v>0</v>
      </c>
      <c r="W8" s="36">
        <v>0</v>
      </c>
      <c r="X8" s="62">
        <f t="shared" si="412"/>
        <v>0</v>
      </c>
      <c r="Y8" s="36">
        <v>1</v>
      </c>
      <c r="Z8" s="36">
        <v>0</v>
      </c>
      <c r="AA8" s="36">
        <v>0</v>
      </c>
      <c r="AB8" s="36">
        <v>0</v>
      </c>
      <c r="AC8" s="62">
        <f t="shared" si="413"/>
        <v>1</v>
      </c>
      <c r="AD8" s="36">
        <v>0</v>
      </c>
      <c r="AE8" s="36">
        <v>0</v>
      </c>
      <c r="AF8" s="36">
        <v>0</v>
      </c>
      <c r="AG8" s="62">
        <f t="shared" si="414"/>
        <v>0</v>
      </c>
      <c r="AH8" s="36">
        <v>0</v>
      </c>
      <c r="AI8" s="36">
        <v>1</v>
      </c>
      <c r="AJ8" s="36">
        <v>0</v>
      </c>
      <c r="AK8" s="63">
        <v>1</v>
      </c>
      <c r="AL8" s="62">
        <f t="shared" si="415"/>
        <v>2</v>
      </c>
      <c r="AM8" s="36">
        <v>0</v>
      </c>
      <c r="AN8" s="36">
        <v>0</v>
      </c>
      <c r="AO8" s="63">
        <v>0</v>
      </c>
      <c r="AP8" s="36">
        <v>0</v>
      </c>
      <c r="AQ8" s="69">
        <f t="shared" si="417"/>
        <v>0</v>
      </c>
      <c r="AR8" s="60">
        <f t="shared" si="416"/>
        <v>7</v>
      </c>
    </row>
    <row r="9" ht="15">
      <c r="A9" s="36" t="s">
        <v>38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40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409"/>
        <v>0</v>
      </c>
      <c r="L9" s="57" t="s">
        <v>20</v>
      </c>
      <c r="M9" s="57" t="s">
        <v>20</v>
      </c>
      <c r="N9" s="57" t="s">
        <v>20</v>
      </c>
      <c r="O9" s="58">
        <f t="shared" si="410"/>
        <v>0</v>
      </c>
      <c r="P9" s="57" t="s">
        <v>20</v>
      </c>
      <c r="Q9" s="57" t="s">
        <v>20</v>
      </c>
      <c r="R9" s="57">
        <v>1</v>
      </c>
      <c r="S9" s="57" t="s">
        <v>20</v>
      </c>
      <c r="T9" s="58">
        <f t="shared" si="411"/>
        <v>1</v>
      </c>
      <c r="U9" s="57" t="s">
        <v>20</v>
      </c>
      <c r="V9" s="57" t="s">
        <v>20</v>
      </c>
      <c r="W9" s="57" t="s">
        <v>20</v>
      </c>
      <c r="X9" s="58">
        <f t="shared" si="412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413"/>
        <v>0</v>
      </c>
      <c r="AD9" s="57" t="s">
        <v>20</v>
      </c>
      <c r="AE9" s="57" t="s">
        <v>20</v>
      </c>
      <c r="AF9" s="57" t="s">
        <v>20</v>
      </c>
      <c r="AG9" s="58">
        <f t="shared" si="414"/>
        <v>0</v>
      </c>
      <c r="AH9" s="57" t="s">
        <v>20</v>
      </c>
      <c r="AI9" s="57" t="s">
        <v>20</v>
      </c>
      <c r="AJ9" s="57" t="s">
        <v>20</v>
      </c>
      <c r="AK9" s="57">
        <v>1</v>
      </c>
      <c r="AL9" s="58">
        <f t="shared" si="415"/>
        <v>1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417"/>
        <v>0</v>
      </c>
      <c r="AR9" s="60">
        <f t="shared" si="416"/>
        <v>3</v>
      </c>
    </row>
    <row r="10" ht="15">
      <c r="A10" s="36" t="s">
        <v>39</v>
      </c>
      <c r="B10" s="57"/>
      <c r="C10" s="57"/>
      <c r="D10" s="57">
        <v>1</v>
      </c>
      <c r="E10" s="57"/>
      <c r="F10" s="58">
        <f t="shared" ref="F10:F15" si="418">SUM(B10,C10,D10,E10)</f>
        <v>1</v>
      </c>
      <c r="G10" s="57"/>
      <c r="H10" s="57"/>
      <c r="I10" s="57"/>
      <c r="J10" s="57"/>
      <c r="K10" s="58">
        <f t="shared" ref="K10:K15" si="419">SUM(G10,H10,I10,J10)</f>
        <v>0</v>
      </c>
      <c r="L10" s="57"/>
      <c r="M10" s="57"/>
      <c r="N10" s="57"/>
      <c r="O10" s="58">
        <f t="shared" ref="O10:O15" si="420">SUM(L10,M10,N10)</f>
        <v>0</v>
      </c>
      <c r="P10" s="57"/>
      <c r="Q10" s="57"/>
      <c r="R10" s="57"/>
      <c r="S10" s="57">
        <v>1</v>
      </c>
      <c r="T10" s="58">
        <f t="shared" ref="T10:T15" si="421">SUM(P10,Q10,R10,S10)</f>
        <v>1</v>
      </c>
      <c r="U10" s="57"/>
      <c r="V10" s="57"/>
      <c r="W10" s="57"/>
      <c r="X10" s="58">
        <f t="shared" ref="X10:X15" si="422">SUM(U10,V10,W10)</f>
        <v>0</v>
      </c>
      <c r="Y10" s="57"/>
      <c r="Z10" s="57"/>
      <c r="AA10" s="57"/>
      <c r="AB10" s="57">
        <v>1</v>
      </c>
      <c r="AC10" s="58">
        <f t="shared" ref="AC10:AC15" si="423">SUM(Y10,Z10,AA10,AB10)</f>
        <v>1</v>
      </c>
      <c r="AD10" s="57"/>
      <c r="AE10" s="57"/>
      <c r="AF10" s="57"/>
      <c r="AG10" s="58">
        <f t="shared" ref="AG10:AG15" si="424">SUM(AD10,AE10,AF10)</f>
        <v>0</v>
      </c>
      <c r="AH10" s="57"/>
      <c r="AI10" s="57"/>
      <c r="AJ10" s="57"/>
      <c r="AK10" s="57">
        <v>1</v>
      </c>
      <c r="AL10" s="58">
        <f t="shared" ref="AL10:AL15" si="425">SUM(AH10,AI10,AJ10,AK10)</f>
        <v>1</v>
      </c>
      <c r="AM10" s="57"/>
      <c r="AN10" s="57"/>
      <c r="AO10" s="57"/>
      <c r="AP10" s="57"/>
      <c r="AQ10" s="58">
        <f t="shared" ref="AQ10:AQ15" si="426">SUM(AM10,AN10,AO10,AP10)</f>
        <v>0</v>
      </c>
      <c r="AR10" s="60">
        <f t="shared" ref="AR10:AR15" si="427">SUM(F10,K10,O10,T10,X10,AC10,AG10,AL10,AQ10)</f>
        <v>4</v>
      </c>
    </row>
    <row r="11" ht="15">
      <c r="A11" s="36" t="s">
        <v>40</v>
      </c>
      <c r="B11" s="57"/>
      <c r="C11" s="57"/>
      <c r="D11" s="57">
        <v>1</v>
      </c>
      <c r="E11" s="57"/>
      <c r="F11" s="58">
        <f t="shared" si="418"/>
        <v>1</v>
      </c>
      <c r="G11" s="57"/>
      <c r="H11" s="57"/>
      <c r="I11" s="57"/>
      <c r="J11" s="57"/>
      <c r="K11" s="58">
        <f t="shared" si="419"/>
        <v>0</v>
      </c>
      <c r="L11" s="57"/>
      <c r="M11" s="57"/>
      <c r="N11" s="57"/>
      <c r="O11" s="58">
        <f t="shared" si="420"/>
        <v>0</v>
      </c>
      <c r="P11" s="57"/>
      <c r="Q11" s="57"/>
      <c r="R11" s="57">
        <v>1</v>
      </c>
      <c r="S11" s="57"/>
      <c r="T11" s="58">
        <f t="shared" si="421"/>
        <v>1</v>
      </c>
      <c r="U11" s="57"/>
      <c r="V11" s="57"/>
      <c r="W11" s="57"/>
      <c r="X11" s="58">
        <f t="shared" si="422"/>
        <v>0</v>
      </c>
      <c r="Y11" s="57"/>
      <c r="Z11" s="57"/>
      <c r="AA11" s="57"/>
      <c r="AB11" s="57"/>
      <c r="AC11" s="58">
        <f t="shared" si="423"/>
        <v>0</v>
      </c>
      <c r="AD11" s="57"/>
      <c r="AE11" s="57"/>
      <c r="AF11" s="57"/>
      <c r="AG11" s="58">
        <f t="shared" si="424"/>
        <v>0</v>
      </c>
      <c r="AH11" s="57"/>
      <c r="AI11" s="57"/>
      <c r="AJ11" s="57"/>
      <c r="AK11" s="57"/>
      <c r="AL11" s="58">
        <f t="shared" si="425"/>
        <v>0</v>
      </c>
      <c r="AM11" s="57">
        <v>1</v>
      </c>
      <c r="AN11" s="57"/>
      <c r="AO11" s="57"/>
      <c r="AP11" s="57"/>
      <c r="AQ11" s="58">
        <f t="shared" si="426"/>
        <v>1</v>
      </c>
      <c r="AR11" s="60">
        <f t="shared" si="427"/>
        <v>3</v>
      </c>
    </row>
    <row r="12" ht="15">
      <c r="A12" s="36" t="s">
        <v>25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41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419"/>
        <v>0</v>
      </c>
      <c r="L12" s="57" t="s">
        <v>20</v>
      </c>
      <c r="M12" s="57" t="s">
        <v>20</v>
      </c>
      <c r="N12" s="57" t="s">
        <v>20</v>
      </c>
      <c r="O12" s="58">
        <f t="shared" si="42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421"/>
        <v>0</v>
      </c>
      <c r="U12" s="57" t="s">
        <v>20</v>
      </c>
      <c r="V12" s="57" t="s">
        <v>20</v>
      </c>
      <c r="W12" s="57" t="s">
        <v>20</v>
      </c>
      <c r="X12" s="58">
        <f t="shared" si="42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423"/>
        <v>0</v>
      </c>
      <c r="AD12" s="57" t="s">
        <v>20</v>
      </c>
      <c r="AE12" s="57" t="s">
        <v>20</v>
      </c>
      <c r="AF12" s="57" t="s">
        <v>20</v>
      </c>
      <c r="AG12" s="58">
        <f t="shared" si="42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42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426"/>
        <v>0</v>
      </c>
      <c r="AR12" s="60">
        <f t="shared" si="427"/>
        <v>0</v>
      </c>
    </row>
    <row r="13" ht="15">
      <c r="A13" s="36" t="s">
        <v>26</v>
      </c>
      <c r="B13" s="57"/>
      <c r="C13" s="57"/>
      <c r="D13" s="57"/>
      <c r="E13" s="57"/>
      <c r="F13" s="58">
        <f t="shared" si="418"/>
        <v>0</v>
      </c>
      <c r="G13" s="57"/>
      <c r="H13" s="57"/>
      <c r="I13" s="57"/>
      <c r="J13" s="57"/>
      <c r="K13" s="58">
        <f t="shared" si="419"/>
        <v>0</v>
      </c>
      <c r="L13" s="57">
        <v>1</v>
      </c>
      <c r="M13" s="57"/>
      <c r="N13" s="57"/>
      <c r="O13" s="58">
        <f t="shared" si="420"/>
        <v>1</v>
      </c>
      <c r="P13" s="57"/>
      <c r="Q13" s="57"/>
      <c r="R13" s="57"/>
      <c r="S13" s="57"/>
      <c r="T13" s="58">
        <f t="shared" si="421"/>
        <v>0</v>
      </c>
      <c r="U13" s="57"/>
      <c r="V13" s="57"/>
      <c r="W13" s="57"/>
      <c r="X13" s="58">
        <f t="shared" si="422"/>
        <v>0</v>
      </c>
      <c r="Y13" s="57"/>
      <c r="Z13" s="57"/>
      <c r="AA13" s="57"/>
      <c r="AB13" s="57"/>
      <c r="AC13" s="58">
        <f t="shared" si="423"/>
        <v>0</v>
      </c>
      <c r="AD13" s="57">
        <v>1</v>
      </c>
      <c r="AE13" s="57"/>
      <c r="AF13" s="57"/>
      <c r="AG13" s="58">
        <f t="shared" si="424"/>
        <v>1</v>
      </c>
      <c r="AH13" s="57"/>
      <c r="AI13" s="57"/>
      <c r="AJ13" s="57"/>
      <c r="AK13" s="57">
        <v>1</v>
      </c>
      <c r="AL13" s="58">
        <f t="shared" si="425"/>
        <v>1</v>
      </c>
      <c r="AM13" s="57"/>
      <c r="AN13" s="57"/>
      <c r="AO13" s="57"/>
      <c r="AP13" s="57"/>
      <c r="AQ13" s="58">
        <f t="shared" si="426"/>
        <v>0</v>
      </c>
      <c r="AR13" s="60">
        <f t="shared" si="427"/>
        <v>3</v>
      </c>
    </row>
    <row r="14" ht="16.5">
      <c r="A14" s="61" t="s">
        <v>27</v>
      </c>
      <c r="B14" s="57" t="s">
        <v>20</v>
      </c>
      <c r="C14" s="57" t="s">
        <v>20</v>
      </c>
      <c r="D14" s="57" t="s">
        <v>20</v>
      </c>
      <c r="E14" s="57" t="s">
        <v>20</v>
      </c>
      <c r="F14" s="58">
        <f t="shared" si="418"/>
        <v>0</v>
      </c>
      <c r="G14" s="57" t="s">
        <v>20</v>
      </c>
      <c r="H14" s="57" t="s">
        <v>20</v>
      </c>
      <c r="I14" s="57">
        <v>1</v>
      </c>
      <c r="J14" s="57" t="s">
        <v>20</v>
      </c>
      <c r="K14" s="58">
        <f t="shared" si="419"/>
        <v>1</v>
      </c>
      <c r="L14" s="57" t="s">
        <v>20</v>
      </c>
      <c r="M14" s="57" t="s">
        <v>20</v>
      </c>
      <c r="N14" s="57" t="s">
        <v>20</v>
      </c>
      <c r="O14" s="58">
        <f t="shared" si="420"/>
        <v>0</v>
      </c>
      <c r="P14" s="57" t="s">
        <v>20</v>
      </c>
      <c r="Q14" s="57" t="s">
        <v>20</v>
      </c>
      <c r="R14" s="57">
        <v>1</v>
      </c>
      <c r="S14" s="57" t="s">
        <v>20</v>
      </c>
      <c r="T14" s="58">
        <f t="shared" si="421"/>
        <v>1</v>
      </c>
      <c r="U14" s="57" t="s">
        <v>20</v>
      </c>
      <c r="V14" s="57" t="s">
        <v>20</v>
      </c>
      <c r="W14" s="57" t="s">
        <v>20</v>
      </c>
      <c r="X14" s="58">
        <f t="shared" si="42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423"/>
        <v>0</v>
      </c>
      <c r="AD14" s="57" t="s">
        <v>20</v>
      </c>
      <c r="AE14" s="57">
        <v>1</v>
      </c>
      <c r="AF14" s="57" t="s">
        <v>20</v>
      </c>
      <c r="AG14" s="58">
        <f t="shared" si="424"/>
        <v>1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425"/>
        <v>0</v>
      </c>
      <c r="AM14" s="57" t="s">
        <v>20</v>
      </c>
      <c r="AN14" s="57" t="s">
        <v>20</v>
      </c>
      <c r="AO14" s="57">
        <v>1</v>
      </c>
      <c r="AP14" s="57" t="s">
        <v>20</v>
      </c>
      <c r="AQ14" s="58">
        <f t="shared" si="426"/>
        <v>1</v>
      </c>
      <c r="AR14" s="60">
        <f t="shared" si="427"/>
        <v>4</v>
      </c>
    </row>
    <row r="15" ht="15">
      <c r="A15" s="36" t="s">
        <v>28</v>
      </c>
      <c r="B15" s="57" t="s">
        <v>20</v>
      </c>
      <c r="C15" s="57" t="s">
        <v>20</v>
      </c>
      <c r="D15" s="57" t="s">
        <v>20</v>
      </c>
      <c r="E15" s="57"/>
      <c r="F15" s="58">
        <f t="shared" si="418"/>
        <v>0</v>
      </c>
      <c r="G15" s="57" t="s">
        <v>20</v>
      </c>
      <c r="H15" s="57" t="s">
        <v>20</v>
      </c>
      <c r="I15" s="57" t="s">
        <v>20</v>
      </c>
      <c r="J15" s="57" t="s">
        <v>20</v>
      </c>
      <c r="K15" s="58">
        <f t="shared" si="419"/>
        <v>0</v>
      </c>
      <c r="L15" s="57" t="s">
        <v>20</v>
      </c>
      <c r="M15" s="57" t="s">
        <v>20</v>
      </c>
      <c r="N15" s="57" t="s">
        <v>20</v>
      </c>
      <c r="O15" s="58">
        <f t="shared" si="420"/>
        <v>0</v>
      </c>
      <c r="P15" s="57" t="s">
        <v>20</v>
      </c>
      <c r="Q15" s="57" t="s">
        <v>20</v>
      </c>
      <c r="R15" s="57" t="s">
        <v>20</v>
      </c>
      <c r="S15" s="57" t="s">
        <v>20</v>
      </c>
      <c r="T15" s="58">
        <f t="shared" si="421"/>
        <v>0</v>
      </c>
      <c r="U15" s="57" t="s">
        <v>20</v>
      </c>
      <c r="V15" s="57" t="s">
        <v>20</v>
      </c>
      <c r="W15" s="57" t="s">
        <v>20</v>
      </c>
      <c r="X15" s="58">
        <f t="shared" si="422"/>
        <v>0</v>
      </c>
      <c r="Y15" s="57" t="s">
        <v>20</v>
      </c>
      <c r="Z15" s="57" t="s">
        <v>20</v>
      </c>
      <c r="AA15" s="57" t="s">
        <v>20</v>
      </c>
      <c r="AB15" s="57" t="s">
        <v>20</v>
      </c>
      <c r="AC15" s="58">
        <f t="shared" si="423"/>
        <v>0</v>
      </c>
      <c r="AD15" s="57" t="s">
        <v>20</v>
      </c>
      <c r="AE15" s="57" t="s">
        <v>20</v>
      </c>
      <c r="AF15" s="57" t="s">
        <v>20</v>
      </c>
      <c r="AG15" s="58">
        <f t="shared" si="424"/>
        <v>0</v>
      </c>
      <c r="AH15" s="57" t="s">
        <v>20</v>
      </c>
      <c r="AI15" s="57" t="s">
        <v>20</v>
      </c>
      <c r="AJ15" s="57" t="s">
        <v>20</v>
      </c>
      <c r="AK15" s="57" t="s">
        <v>20</v>
      </c>
      <c r="AL15" s="58">
        <f t="shared" si="425"/>
        <v>0</v>
      </c>
      <c r="AM15" s="57" t="s">
        <v>20</v>
      </c>
      <c r="AN15" s="57" t="s">
        <v>20</v>
      </c>
      <c r="AO15" s="57" t="s">
        <v>20</v>
      </c>
      <c r="AP15" s="57" t="s">
        <v>20</v>
      </c>
      <c r="AQ15" s="58">
        <f t="shared" si="426"/>
        <v>0</v>
      </c>
      <c r="AR15" s="60">
        <f t="shared" si="42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59999389629810485"/>
    <outlinePr applyStyles="0" summaryBelow="1" summaryRight="1" showOutlineSymbols="1"/>
    <pageSetUpPr autoPageBreaks="1" fitToPage="0"/>
  </sheetPr>
  <sheetViews>
    <sheetView topLeftCell="AD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99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428">SUM(B5,C5,D5,E5)</f>
        <v>1</v>
      </c>
      <c r="G5" s="57"/>
      <c r="H5" s="57" t="s">
        <v>20</v>
      </c>
      <c r="I5" s="57">
        <v>1</v>
      </c>
      <c r="J5" s="57" t="s">
        <v>20</v>
      </c>
      <c r="K5" s="58">
        <f t="shared" ref="K5:K9" si="429">SUM(G5,H5,I5,J5)</f>
        <v>1</v>
      </c>
      <c r="L5" s="57"/>
      <c r="M5" s="57"/>
      <c r="N5" s="57">
        <v>1</v>
      </c>
      <c r="O5" s="58">
        <f t="shared" ref="O5:O9" si="430">SUM(L5,M5,N5)</f>
        <v>1</v>
      </c>
      <c r="P5" s="57" t="s">
        <v>20</v>
      </c>
      <c r="Q5" s="57" t="s">
        <v>20</v>
      </c>
      <c r="R5" s="57">
        <v>1</v>
      </c>
      <c r="S5" s="57">
        <v>1</v>
      </c>
      <c r="T5" s="58">
        <f t="shared" ref="T5:T9" si="431">SUM(P5,Q5,R5,S5)</f>
        <v>2</v>
      </c>
      <c r="U5" s="57" t="s">
        <v>20</v>
      </c>
      <c r="V5" s="57">
        <v>1</v>
      </c>
      <c r="W5" s="57"/>
      <c r="X5" s="58">
        <f t="shared" ref="X5:X9" si="432">SUM(U5,V5,W5)</f>
        <v>1</v>
      </c>
      <c r="Y5" s="57"/>
      <c r="Z5" s="57"/>
      <c r="AA5" s="57" t="s">
        <v>20</v>
      </c>
      <c r="AB5" s="57">
        <v>1</v>
      </c>
      <c r="AC5" s="58">
        <f t="shared" ref="AC5:AC9" si="433">SUM(Y5,Z5,AA5,AB5)</f>
        <v>1</v>
      </c>
      <c r="AD5" s="57" t="s">
        <v>20</v>
      </c>
      <c r="AE5" s="57"/>
      <c r="AF5" s="57">
        <v>1</v>
      </c>
      <c r="AG5" s="58">
        <f t="shared" ref="AG5:AG9" si="434">SUM(AD5,AE5,AF5)</f>
        <v>1</v>
      </c>
      <c r="AH5" s="57"/>
      <c r="AI5" s="57" t="s">
        <v>20</v>
      </c>
      <c r="AJ5" s="57" t="s">
        <v>20</v>
      </c>
      <c r="AK5" s="59">
        <v>1</v>
      </c>
      <c r="AL5" s="58">
        <f t="shared" ref="AL5:AL9" si="435">SUM(AH5,AI5,AJ5,AK5)</f>
        <v>1</v>
      </c>
      <c r="AM5" s="57">
        <v>1</v>
      </c>
      <c r="AN5" s="57" t="s">
        <v>20</v>
      </c>
      <c r="AO5" s="57">
        <v>1</v>
      </c>
      <c r="AP5" s="59"/>
      <c r="AQ5" s="58">
        <f>SUM(AL5:AP5)</f>
        <v>3</v>
      </c>
      <c r="AR5" s="60">
        <f t="shared" ref="AR5:AR9" si="436">SUM(F5,K5,O5,T5,X5,AC5,AG5,AL5,AQ5)</f>
        <v>12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42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429"/>
        <v>0</v>
      </c>
      <c r="L6" s="57" t="s">
        <v>20</v>
      </c>
      <c r="M6" s="57" t="s">
        <v>20</v>
      </c>
      <c r="N6" s="57" t="s">
        <v>20</v>
      </c>
      <c r="O6" s="58">
        <f t="shared" si="43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431"/>
        <v>1</v>
      </c>
      <c r="U6" s="57" t="s">
        <v>20</v>
      </c>
      <c r="V6" s="57" t="s">
        <v>20</v>
      </c>
      <c r="W6" s="57">
        <v>1</v>
      </c>
      <c r="X6" s="58">
        <f t="shared" si="432"/>
        <v>1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433"/>
        <v>0</v>
      </c>
      <c r="AD6" s="57" t="s">
        <v>20</v>
      </c>
      <c r="AE6" s="57" t="s">
        <v>20</v>
      </c>
      <c r="AF6" s="57" t="s">
        <v>20</v>
      </c>
      <c r="AG6" s="58">
        <f t="shared" si="434"/>
        <v>0</v>
      </c>
      <c r="AH6" s="57" t="s">
        <v>20</v>
      </c>
      <c r="AI6" s="57" t="s">
        <v>20</v>
      </c>
      <c r="AJ6" s="57" t="s">
        <v>20</v>
      </c>
      <c r="AK6" s="57">
        <v>1</v>
      </c>
      <c r="AL6" s="58">
        <f t="shared" si="43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437">SUM(AM6,AN6,AO6,AP6)</f>
        <v>0</v>
      </c>
      <c r="AR6" s="60">
        <f t="shared" si="436"/>
        <v>4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0</v>
      </c>
      <c r="F7" s="58">
        <f t="shared" si="428"/>
        <v>0</v>
      </c>
      <c r="G7" s="57">
        <v>1</v>
      </c>
      <c r="H7" s="57">
        <v>0</v>
      </c>
      <c r="I7" s="57">
        <v>1</v>
      </c>
      <c r="J7" s="57">
        <v>0</v>
      </c>
      <c r="K7" s="58">
        <f t="shared" si="429"/>
        <v>2</v>
      </c>
      <c r="L7" s="57">
        <v>0</v>
      </c>
      <c r="M7" s="57">
        <v>0</v>
      </c>
      <c r="N7" s="57">
        <v>1</v>
      </c>
      <c r="O7" s="58">
        <f t="shared" si="430"/>
        <v>1</v>
      </c>
      <c r="P7" s="57">
        <v>0</v>
      </c>
      <c r="Q7" s="57">
        <v>1</v>
      </c>
      <c r="R7" s="57">
        <v>0</v>
      </c>
      <c r="S7" s="57">
        <v>0</v>
      </c>
      <c r="T7" s="58">
        <f t="shared" si="431"/>
        <v>1</v>
      </c>
      <c r="U7" s="57">
        <v>1</v>
      </c>
      <c r="V7" s="57">
        <v>1</v>
      </c>
      <c r="W7" s="57">
        <v>0</v>
      </c>
      <c r="X7" s="58">
        <f t="shared" si="432"/>
        <v>2</v>
      </c>
      <c r="Y7" s="57">
        <v>0</v>
      </c>
      <c r="Z7" s="57">
        <v>1</v>
      </c>
      <c r="AA7" s="57">
        <v>0</v>
      </c>
      <c r="AB7" s="57">
        <v>0</v>
      </c>
      <c r="AC7" s="58">
        <v>0</v>
      </c>
      <c r="AD7" s="57">
        <v>0</v>
      </c>
      <c r="AE7" s="57">
        <v>0</v>
      </c>
      <c r="AF7" s="57">
        <v>0</v>
      </c>
      <c r="AG7" s="58">
        <f t="shared" si="434"/>
        <v>0</v>
      </c>
      <c r="AH7" s="57">
        <v>0</v>
      </c>
      <c r="AI7" s="57">
        <v>1</v>
      </c>
      <c r="AJ7" s="57">
        <v>0</v>
      </c>
      <c r="AK7" s="57">
        <v>0</v>
      </c>
      <c r="AL7" s="58">
        <f t="shared" si="435"/>
        <v>1</v>
      </c>
      <c r="AM7" s="57">
        <v>1</v>
      </c>
      <c r="AN7" s="59">
        <v>0</v>
      </c>
      <c r="AO7" s="57">
        <v>1</v>
      </c>
      <c r="AP7" s="57">
        <v>0</v>
      </c>
      <c r="AQ7" s="58">
        <f t="shared" si="437"/>
        <v>2</v>
      </c>
      <c r="AR7" s="60">
        <f t="shared" si="436"/>
        <v>9</v>
      </c>
    </row>
    <row r="8" ht="15">
      <c r="A8" s="36" t="s">
        <v>23</v>
      </c>
      <c r="B8" s="57">
        <v>0</v>
      </c>
      <c r="C8" s="57">
        <v>0</v>
      </c>
      <c r="D8" s="57">
        <v>1</v>
      </c>
      <c r="E8" s="57">
        <v>0</v>
      </c>
      <c r="F8" s="58">
        <f t="shared" si="428"/>
        <v>1</v>
      </c>
      <c r="G8" s="57">
        <v>0</v>
      </c>
      <c r="H8" s="57">
        <v>1</v>
      </c>
      <c r="I8" s="57">
        <v>0</v>
      </c>
      <c r="J8" s="57">
        <v>0</v>
      </c>
      <c r="K8" s="58">
        <f t="shared" si="429"/>
        <v>1</v>
      </c>
      <c r="L8" s="57">
        <v>0</v>
      </c>
      <c r="M8" s="57">
        <v>0</v>
      </c>
      <c r="N8" s="57">
        <v>0</v>
      </c>
      <c r="O8" s="58">
        <f t="shared" si="430"/>
        <v>0</v>
      </c>
      <c r="P8" s="57">
        <v>0</v>
      </c>
      <c r="Q8" s="57">
        <v>0</v>
      </c>
      <c r="R8" s="57">
        <v>1</v>
      </c>
      <c r="S8" s="57">
        <v>1</v>
      </c>
      <c r="T8" s="58">
        <f t="shared" si="431"/>
        <v>2</v>
      </c>
      <c r="U8" s="57">
        <v>0</v>
      </c>
      <c r="V8" s="57">
        <v>0</v>
      </c>
      <c r="W8" s="57">
        <v>0</v>
      </c>
      <c r="X8" s="58">
        <f t="shared" si="432"/>
        <v>0</v>
      </c>
      <c r="Y8" s="57">
        <v>1</v>
      </c>
      <c r="Z8" s="57">
        <v>0</v>
      </c>
      <c r="AA8" s="57">
        <v>0</v>
      </c>
      <c r="AB8" s="57">
        <v>0</v>
      </c>
      <c r="AC8" s="58">
        <f t="shared" si="433"/>
        <v>1</v>
      </c>
      <c r="AD8" s="57">
        <v>0</v>
      </c>
      <c r="AE8" s="57">
        <v>0</v>
      </c>
      <c r="AF8" s="57">
        <v>0</v>
      </c>
      <c r="AG8" s="58">
        <f t="shared" si="434"/>
        <v>0</v>
      </c>
      <c r="AH8" s="57">
        <v>0</v>
      </c>
      <c r="AI8" s="57">
        <v>1</v>
      </c>
      <c r="AJ8" s="57">
        <v>0</v>
      </c>
      <c r="AK8" s="59">
        <v>1</v>
      </c>
      <c r="AL8" s="58">
        <f t="shared" si="435"/>
        <v>2</v>
      </c>
      <c r="AM8" s="57">
        <v>0</v>
      </c>
      <c r="AN8" s="57">
        <v>0</v>
      </c>
      <c r="AO8" s="59">
        <v>0</v>
      </c>
      <c r="AP8" s="57">
        <v>0</v>
      </c>
      <c r="AQ8" s="58">
        <f t="shared" si="437"/>
        <v>0</v>
      </c>
      <c r="AR8" s="60">
        <f t="shared" si="436"/>
        <v>7</v>
      </c>
    </row>
    <row r="9" ht="15">
      <c r="A9" s="36" t="s">
        <v>38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42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429"/>
        <v>0</v>
      </c>
      <c r="L9" s="57" t="s">
        <v>20</v>
      </c>
      <c r="M9" s="57" t="s">
        <v>20</v>
      </c>
      <c r="N9" s="57" t="s">
        <v>20</v>
      </c>
      <c r="O9" s="58">
        <f t="shared" si="430"/>
        <v>0</v>
      </c>
      <c r="P9" s="57" t="s">
        <v>20</v>
      </c>
      <c r="Q9" s="57" t="s">
        <v>20</v>
      </c>
      <c r="R9" s="57">
        <v>1</v>
      </c>
      <c r="S9" s="57" t="s">
        <v>20</v>
      </c>
      <c r="T9" s="58">
        <f t="shared" si="431"/>
        <v>1</v>
      </c>
      <c r="U9" s="57" t="s">
        <v>20</v>
      </c>
      <c r="V9" s="57" t="s">
        <v>20</v>
      </c>
      <c r="W9" s="57" t="s">
        <v>20</v>
      </c>
      <c r="X9" s="58">
        <f t="shared" si="432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433"/>
        <v>0</v>
      </c>
      <c r="AD9" s="57" t="s">
        <v>20</v>
      </c>
      <c r="AE9" s="57" t="s">
        <v>20</v>
      </c>
      <c r="AF9" s="57" t="s">
        <v>20</v>
      </c>
      <c r="AG9" s="58">
        <f t="shared" si="434"/>
        <v>0</v>
      </c>
      <c r="AH9" s="57" t="s">
        <v>20</v>
      </c>
      <c r="AI9" s="57" t="s">
        <v>20</v>
      </c>
      <c r="AJ9" s="57" t="s">
        <v>20</v>
      </c>
      <c r="AK9" s="57">
        <v>1</v>
      </c>
      <c r="AL9" s="58">
        <f t="shared" si="435"/>
        <v>1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437"/>
        <v>0</v>
      </c>
      <c r="AR9" s="60">
        <f t="shared" si="436"/>
        <v>3</v>
      </c>
    </row>
    <row r="10" ht="15">
      <c r="A10" s="36" t="s">
        <v>39</v>
      </c>
      <c r="B10" s="57"/>
      <c r="C10" s="57"/>
      <c r="D10" s="57"/>
      <c r="E10" s="57"/>
      <c r="F10" s="58">
        <f t="shared" ref="F10:F15" si="438">SUM(B10,C10,D10,E10)</f>
        <v>0</v>
      </c>
      <c r="G10" s="57"/>
      <c r="H10" s="57"/>
      <c r="I10" s="57"/>
      <c r="J10" s="57"/>
      <c r="K10" s="58">
        <f t="shared" ref="K10:K15" si="439">SUM(G10,H10,I10,J10)</f>
        <v>0</v>
      </c>
      <c r="L10" s="57"/>
      <c r="M10" s="57"/>
      <c r="N10" s="57"/>
      <c r="O10" s="58">
        <f t="shared" ref="O10:O15" si="440">SUM(L10,M10,N10)</f>
        <v>0</v>
      </c>
      <c r="P10" s="57"/>
      <c r="Q10" s="57"/>
      <c r="R10" s="57"/>
      <c r="S10" s="57">
        <v>1</v>
      </c>
      <c r="T10" s="58">
        <f t="shared" ref="T10:T15" si="441">SUM(P10,Q10,R10,S10)</f>
        <v>1</v>
      </c>
      <c r="U10" s="57"/>
      <c r="V10" s="57"/>
      <c r="W10" s="57"/>
      <c r="X10" s="58">
        <f t="shared" ref="X10:X15" si="442">SUM(U10,V10,W10)</f>
        <v>0</v>
      </c>
      <c r="Y10" s="57"/>
      <c r="Z10" s="57"/>
      <c r="AA10" s="57"/>
      <c r="AB10" s="57">
        <v>1</v>
      </c>
      <c r="AC10" s="58">
        <f t="shared" ref="AC10:AC15" si="443">SUM(Y10,Z10,AA10,AB10)</f>
        <v>1</v>
      </c>
      <c r="AD10" s="57"/>
      <c r="AE10" s="57"/>
      <c r="AF10" s="57"/>
      <c r="AG10" s="58">
        <f t="shared" ref="AG10:AG15" si="444">SUM(AD10,AE10,AF10)</f>
        <v>0</v>
      </c>
      <c r="AH10" s="57"/>
      <c r="AI10" s="57"/>
      <c r="AJ10" s="57"/>
      <c r="AK10" s="57">
        <v>1</v>
      </c>
      <c r="AL10" s="58">
        <f t="shared" ref="AL10:AL15" si="445">SUM(AH10,AI10,AJ10,AK10)</f>
        <v>1</v>
      </c>
      <c r="AM10" s="57"/>
      <c r="AN10" s="57"/>
      <c r="AO10" s="57"/>
      <c r="AP10" s="57"/>
      <c r="AQ10" s="58">
        <f t="shared" ref="AQ10:AQ15" si="446">SUM(AM10,AN10,AO10,AP10)</f>
        <v>0</v>
      </c>
      <c r="AR10" s="60">
        <f t="shared" ref="AR10:AR15" si="447">SUM(F10,K10,O10,T10,X10,AC10,AG10,AL10,AQ10)</f>
        <v>3</v>
      </c>
    </row>
    <row r="11" ht="15">
      <c r="A11" s="36" t="s">
        <v>40</v>
      </c>
      <c r="B11" s="57"/>
      <c r="C11" s="57"/>
      <c r="D11" s="57">
        <v>1</v>
      </c>
      <c r="E11" s="57"/>
      <c r="F11" s="58">
        <f t="shared" si="438"/>
        <v>1</v>
      </c>
      <c r="G11" s="57"/>
      <c r="H11" s="57"/>
      <c r="I11" s="57"/>
      <c r="J11" s="57"/>
      <c r="K11" s="58">
        <f t="shared" si="439"/>
        <v>0</v>
      </c>
      <c r="L11" s="57"/>
      <c r="M11" s="57"/>
      <c r="N11" s="57"/>
      <c r="O11" s="58">
        <f t="shared" si="440"/>
        <v>0</v>
      </c>
      <c r="P11" s="57"/>
      <c r="Q11" s="57"/>
      <c r="R11" s="57">
        <v>1</v>
      </c>
      <c r="S11" s="57"/>
      <c r="T11" s="58">
        <f t="shared" si="441"/>
        <v>1</v>
      </c>
      <c r="U11" s="57"/>
      <c r="V11" s="57"/>
      <c r="W11" s="57"/>
      <c r="X11" s="58">
        <f t="shared" si="442"/>
        <v>0</v>
      </c>
      <c r="Y11" s="57"/>
      <c r="Z11" s="57"/>
      <c r="AA11" s="57"/>
      <c r="AB11" s="57"/>
      <c r="AC11" s="58">
        <f t="shared" si="443"/>
        <v>0</v>
      </c>
      <c r="AD11" s="57"/>
      <c r="AE11" s="57"/>
      <c r="AF11" s="57"/>
      <c r="AG11" s="58">
        <f t="shared" si="444"/>
        <v>0</v>
      </c>
      <c r="AH11" s="57"/>
      <c r="AI11" s="57"/>
      <c r="AJ11" s="57"/>
      <c r="AK11" s="57"/>
      <c r="AL11" s="58">
        <f t="shared" si="445"/>
        <v>0</v>
      </c>
      <c r="AM11" s="57">
        <v>1</v>
      </c>
      <c r="AN11" s="57"/>
      <c r="AO11" s="57"/>
      <c r="AP11" s="57"/>
      <c r="AQ11" s="58">
        <f t="shared" si="446"/>
        <v>1</v>
      </c>
      <c r="AR11" s="60">
        <f t="shared" si="447"/>
        <v>3</v>
      </c>
    </row>
    <row r="12" ht="15">
      <c r="A12" s="36" t="s">
        <v>25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43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439"/>
        <v>0</v>
      </c>
      <c r="L12" s="57" t="s">
        <v>20</v>
      </c>
      <c r="M12" s="57" t="s">
        <v>20</v>
      </c>
      <c r="N12" s="57" t="s">
        <v>20</v>
      </c>
      <c r="O12" s="58">
        <f t="shared" si="44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441"/>
        <v>0</v>
      </c>
      <c r="U12" s="57" t="s">
        <v>20</v>
      </c>
      <c r="V12" s="57" t="s">
        <v>20</v>
      </c>
      <c r="W12" s="57" t="s">
        <v>20</v>
      </c>
      <c r="X12" s="58">
        <f t="shared" si="44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443"/>
        <v>0</v>
      </c>
      <c r="AD12" s="57" t="s">
        <v>20</v>
      </c>
      <c r="AE12" s="57" t="s">
        <v>20</v>
      </c>
      <c r="AF12" s="57" t="s">
        <v>20</v>
      </c>
      <c r="AG12" s="58">
        <f t="shared" si="44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44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446"/>
        <v>0</v>
      </c>
      <c r="AR12" s="60">
        <f t="shared" si="447"/>
        <v>0</v>
      </c>
    </row>
    <row r="13" ht="15">
      <c r="A13" s="36" t="s">
        <v>26</v>
      </c>
      <c r="B13" s="57"/>
      <c r="C13" s="57"/>
      <c r="D13" s="57"/>
      <c r="E13" s="57"/>
      <c r="F13" s="58">
        <f t="shared" si="438"/>
        <v>0</v>
      </c>
      <c r="G13" s="57"/>
      <c r="H13" s="57"/>
      <c r="I13" s="57"/>
      <c r="J13" s="57"/>
      <c r="K13" s="58">
        <f t="shared" si="439"/>
        <v>0</v>
      </c>
      <c r="L13" s="57">
        <v>1</v>
      </c>
      <c r="M13" s="57"/>
      <c r="N13" s="57"/>
      <c r="O13" s="58">
        <f t="shared" si="440"/>
        <v>1</v>
      </c>
      <c r="P13" s="57"/>
      <c r="Q13" s="57"/>
      <c r="R13" s="57"/>
      <c r="S13" s="57"/>
      <c r="T13" s="58">
        <f t="shared" si="441"/>
        <v>0</v>
      </c>
      <c r="U13" s="57"/>
      <c r="V13" s="57"/>
      <c r="W13" s="57"/>
      <c r="X13" s="58">
        <f t="shared" si="442"/>
        <v>0</v>
      </c>
      <c r="Y13" s="57">
        <v>1</v>
      </c>
      <c r="Z13" s="57"/>
      <c r="AA13" s="57"/>
      <c r="AB13" s="57"/>
      <c r="AC13" s="58">
        <f t="shared" si="443"/>
        <v>1</v>
      </c>
      <c r="AD13" s="57"/>
      <c r="AE13" s="57"/>
      <c r="AF13" s="57"/>
      <c r="AG13" s="58">
        <f t="shared" si="444"/>
        <v>0</v>
      </c>
      <c r="AH13" s="57"/>
      <c r="AI13" s="57"/>
      <c r="AJ13" s="57"/>
      <c r="AK13" s="57">
        <v>1</v>
      </c>
      <c r="AL13" s="58">
        <f t="shared" si="445"/>
        <v>1</v>
      </c>
      <c r="AM13" s="57"/>
      <c r="AN13" s="57"/>
      <c r="AO13" s="57"/>
      <c r="AP13" s="57"/>
      <c r="AQ13" s="58">
        <f t="shared" si="446"/>
        <v>0</v>
      </c>
      <c r="AR13" s="60">
        <f t="shared" si="447"/>
        <v>3</v>
      </c>
    </row>
    <row r="14" ht="16.5">
      <c r="A14" s="61" t="s">
        <v>27</v>
      </c>
      <c r="B14" s="57" t="s">
        <v>20</v>
      </c>
      <c r="C14" s="57" t="s">
        <v>20</v>
      </c>
      <c r="D14" s="57" t="s">
        <v>20</v>
      </c>
      <c r="E14" s="57" t="s">
        <v>20</v>
      </c>
      <c r="F14" s="58">
        <f t="shared" si="438"/>
        <v>0</v>
      </c>
      <c r="G14" s="57" t="s">
        <v>20</v>
      </c>
      <c r="H14" s="57" t="s">
        <v>20</v>
      </c>
      <c r="I14" s="57">
        <v>1</v>
      </c>
      <c r="J14" s="57" t="s">
        <v>20</v>
      </c>
      <c r="K14" s="58">
        <f t="shared" si="439"/>
        <v>1</v>
      </c>
      <c r="L14" s="57" t="s">
        <v>20</v>
      </c>
      <c r="M14" s="57" t="s">
        <v>20</v>
      </c>
      <c r="N14" s="57" t="s">
        <v>20</v>
      </c>
      <c r="O14" s="58">
        <f t="shared" si="440"/>
        <v>0</v>
      </c>
      <c r="P14" s="57" t="s">
        <v>20</v>
      </c>
      <c r="Q14" s="57" t="s">
        <v>20</v>
      </c>
      <c r="R14" s="57">
        <v>1</v>
      </c>
      <c r="S14" s="57" t="s">
        <v>20</v>
      </c>
      <c r="T14" s="58">
        <f t="shared" si="441"/>
        <v>1</v>
      </c>
      <c r="U14" s="57" t="s">
        <v>20</v>
      </c>
      <c r="V14" s="57" t="s">
        <v>20</v>
      </c>
      <c r="W14" s="57" t="s">
        <v>20</v>
      </c>
      <c r="X14" s="58">
        <f t="shared" si="44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443"/>
        <v>0</v>
      </c>
      <c r="AD14" s="57" t="s">
        <v>20</v>
      </c>
      <c r="AE14" s="57">
        <v>1</v>
      </c>
      <c r="AF14" s="57" t="s">
        <v>20</v>
      </c>
      <c r="AG14" s="58">
        <f t="shared" si="444"/>
        <v>1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445"/>
        <v>0</v>
      </c>
      <c r="AM14" s="57" t="s">
        <v>20</v>
      </c>
      <c r="AN14" s="57" t="s">
        <v>20</v>
      </c>
      <c r="AO14" s="57">
        <v>1</v>
      </c>
      <c r="AP14" s="57" t="s">
        <v>20</v>
      </c>
      <c r="AQ14" s="58">
        <f t="shared" si="446"/>
        <v>1</v>
      </c>
      <c r="AR14" s="60">
        <f t="shared" si="447"/>
        <v>4</v>
      </c>
    </row>
    <row r="15" ht="15">
      <c r="A15" s="36" t="s">
        <v>28</v>
      </c>
      <c r="B15" s="57" t="s">
        <v>20</v>
      </c>
      <c r="C15" s="57" t="s">
        <v>20</v>
      </c>
      <c r="D15" s="57" t="s">
        <v>20</v>
      </c>
      <c r="E15" s="57"/>
      <c r="F15" s="58">
        <f t="shared" si="438"/>
        <v>0</v>
      </c>
      <c r="G15" s="57" t="s">
        <v>20</v>
      </c>
      <c r="H15" s="57" t="s">
        <v>20</v>
      </c>
      <c r="I15" s="57" t="s">
        <v>20</v>
      </c>
      <c r="J15" s="57" t="s">
        <v>20</v>
      </c>
      <c r="K15" s="58">
        <f t="shared" si="439"/>
        <v>0</v>
      </c>
      <c r="L15" s="57" t="s">
        <v>20</v>
      </c>
      <c r="M15" s="57" t="s">
        <v>20</v>
      </c>
      <c r="N15" s="57" t="s">
        <v>20</v>
      </c>
      <c r="O15" s="58">
        <f t="shared" si="440"/>
        <v>0</v>
      </c>
      <c r="P15" s="57" t="s">
        <v>20</v>
      </c>
      <c r="Q15" s="57" t="s">
        <v>20</v>
      </c>
      <c r="R15" s="57" t="s">
        <v>20</v>
      </c>
      <c r="S15" s="57" t="s">
        <v>20</v>
      </c>
      <c r="T15" s="58">
        <f t="shared" si="441"/>
        <v>0</v>
      </c>
      <c r="U15" s="57" t="s">
        <v>20</v>
      </c>
      <c r="V15" s="57" t="s">
        <v>20</v>
      </c>
      <c r="W15" s="57" t="s">
        <v>20</v>
      </c>
      <c r="X15" s="58">
        <f t="shared" si="442"/>
        <v>0</v>
      </c>
      <c r="Y15" s="57" t="s">
        <v>20</v>
      </c>
      <c r="Z15" s="57" t="s">
        <v>20</v>
      </c>
      <c r="AA15" s="57" t="s">
        <v>20</v>
      </c>
      <c r="AB15" s="57" t="s">
        <v>20</v>
      </c>
      <c r="AC15" s="58">
        <f t="shared" si="443"/>
        <v>0</v>
      </c>
      <c r="AD15" s="57" t="s">
        <v>20</v>
      </c>
      <c r="AE15" s="57" t="s">
        <v>20</v>
      </c>
      <c r="AF15" s="57" t="s">
        <v>20</v>
      </c>
      <c r="AG15" s="58">
        <f t="shared" si="444"/>
        <v>0</v>
      </c>
      <c r="AH15" s="57" t="s">
        <v>20</v>
      </c>
      <c r="AI15" s="57" t="s">
        <v>20</v>
      </c>
      <c r="AJ15" s="57" t="s">
        <v>20</v>
      </c>
      <c r="AK15" s="57" t="s">
        <v>20</v>
      </c>
      <c r="AL15" s="58">
        <f t="shared" si="445"/>
        <v>0</v>
      </c>
      <c r="AM15" s="57" t="s">
        <v>20</v>
      </c>
      <c r="AN15" s="57" t="s">
        <v>20</v>
      </c>
      <c r="AO15" s="57" t="s">
        <v>20</v>
      </c>
      <c r="AP15" s="57" t="s">
        <v>20</v>
      </c>
      <c r="AQ15" s="58">
        <f t="shared" si="446"/>
        <v>0</v>
      </c>
      <c r="AR15" s="60">
        <f t="shared" si="44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0"/>
  </sheetPr>
  <sheetViews>
    <sheetView topLeftCell="Z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448">SUM(B5,C5,D5,E5)</f>
        <v>1</v>
      </c>
      <c r="G5" s="57"/>
      <c r="H5" s="57" t="s">
        <v>20</v>
      </c>
      <c r="I5" s="57">
        <v>1</v>
      </c>
      <c r="J5" s="57" t="s">
        <v>20</v>
      </c>
      <c r="K5" s="58">
        <f t="shared" ref="K5:K9" si="449">SUM(G5,H5,I5,J5)</f>
        <v>1</v>
      </c>
      <c r="L5" s="57"/>
      <c r="M5" s="57"/>
      <c r="N5" s="57">
        <v>1</v>
      </c>
      <c r="O5" s="58">
        <f t="shared" ref="O5:O9" si="450">SUM(L5,M5,N5)</f>
        <v>1</v>
      </c>
      <c r="P5" s="57" t="s">
        <v>20</v>
      </c>
      <c r="Q5" s="57" t="s">
        <v>20</v>
      </c>
      <c r="R5" s="57">
        <v>1</v>
      </c>
      <c r="S5" s="57">
        <v>1</v>
      </c>
      <c r="T5" s="58">
        <f t="shared" ref="T5:T9" si="451">SUM(P5,Q5,R5,S5)</f>
        <v>2</v>
      </c>
      <c r="U5" s="57" t="s">
        <v>20</v>
      </c>
      <c r="V5" s="57"/>
      <c r="W5" s="57"/>
      <c r="X5" s="58">
        <f t="shared" ref="X5:X9" si="452">SUM(U5,V5,W5)</f>
        <v>0</v>
      </c>
      <c r="Y5" s="57"/>
      <c r="Z5" s="57"/>
      <c r="AA5" s="57" t="s">
        <v>20</v>
      </c>
      <c r="AB5" s="57">
        <v>1</v>
      </c>
      <c r="AC5" s="58">
        <f t="shared" ref="AC5:AC9" si="453">SUM(Y5,Z5,AA5,AB5)</f>
        <v>1</v>
      </c>
      <c r="AD5" s="57" t="s">
        <v>20</v>
      </c>
      <c r="AE5" s="57"/>
      <c r="AF5" s="57">
        <v>1</v>
      </c>
      <c r="AG5" s="58">
        <f t="shared" ref="AG5:AG9" si="454">SUM(AD5,AE5,AF5)</f>
        <v>1</v>
      </c>
      <c r="AH5" s="57" t="s">
        <v>20</v>
      </c>
      <c r="AI5" s="57" t="s">
        <v>20</v>
      </c>
      <c r="AJ5" s="57" t="s">
        <v>20</v>
      </c>
      <c r="AK5" s="59">
        <v>1</v>
      </c>
      <c r="AL5" s="58">
        <f t="shared" ref="AL5:AL9" si="455">SUM(AH5,AI5,AJ5,AK5)</f>
        <v>1</v>
      </c>
      <c r="AM5" s="57">
        <v>1</v>
      </c>
      <c r="AN5" s="57" t="s">
        <v>20</v>
      </c>
      <c r="AO5" s="57">
        <v>1</v>
      </c>
      <c r="AP5" s="59"/>
      <c r="AQ5" s="58">
        <f>SUM(AL5:AP5)</f>
        <v>3</v>
      </c>
      <c r="AR5" s="60">
        <f t="shared" ref="AR5:AR9" si="456">SUM(F5,K5,O5,T5,X5,AC5,AG5,AL5,AQ5)</f>
        <v>11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44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449"/>
        <v>0</v>
      </c>
      <c r="L6" s="57" t="s">
        <v>20</v>
      </c>
      <c r="M6" s="57" t="s">
        <v>20</v>
      </c>
      <c r="N6" s="57" t="s">
        <v>20</v>
      </c>
      <c r="O6" s="58">
        <f t="shared" si="45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451"/>
        <v>1</v>
      </c>
      <c r="U6" s="57" t="s">
        <v>20</v>
      </c>
      <c r="V6" s="57" t="s">
        <v>20</v>
      </c>
      <c r="W6" s="57">
        <v>1</v>
      </c>
      <c r="X6" s="58">
        <f t="shared" si="452"/>
        <v>1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453"/>
        <v>0</v>
      </c>
      <c r="AD6" s="57" t="s">
        <v>20</v>
      </c>
      <c r="AE6" s="57" t="s">
        <v>20</v>
      </c>
      <c r="AF6" s="57" t="s">
        <v>20</v>
      </c>
      <c r="AG6" s="58">
        <f t="shared" si="454"/>
        <v>0</v>
      </c>
      <c r="AH6" s="57" t="s">
        <v>20</v>
      </c>
      <c r="AI6" s="57" t="s">
        <v>20</v>
      </c>
      <c r="AJ6" s="57" t="s">
        <v>20</v>
      </c>
      <c r="AK6" s="57">
        <v>1</v>
      </c>
      <c r="AL6" s="58">
        <f t="shared" si="45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457">SUM(AM6,AN6,AO6,AP6)</f>
        <v>0</v>
      </c>
      <c r="AR6" s="60">
        <f t="shared" si="456"/>
        <v>4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0</v>
      </c>
      <c r="F7" s="58">
        <f t="shared" si="448"/>
        <v>0</v>
      </c>
      <c r="G7" s="57">
        <v>1</v>
      </c>
      <c r="H7" s="57">
        <v>0</v>
      </c>
      <c r="I7" s="57">
        <v>1</v>
      </c>
      <c r="J7" s="57">
        <v>0</v>
      </c>
      <c r="K7" s="58">
        <f t="shared" si="449"/>
        <v>2</v>
      </c>
      <c r="L7" s="57">
        <v>0</v>
      </c>
      <c r="M7" s="57">
        <v>0</v>
      </c>
      <c r="N7" s="57">
        <v>1</v>
      </c>
      <c r="O7" s="58">
        <f t="shared" si="450"/>
        <v>1</v>
      </c>
      <c r="P7" s="57">
        <v>0</v>
      </c>
      <c r="Q7" s="57">
        <v>1</v>
      </c>
      <c r="R7" s="57">
        <v>0</v>
      </c>
      <c r="S7" s="57">
        <v>0</v>
      </c>
      <c r="T7" s="58">
        <f t="shared" si="451"/>
        <v>1</v>
      </c>
      <c r="U7" s="57">
        <v>1</v>
      </c>
      <c r="V7" s="57">
        <v>1</v>
      </c>
      <c r="W7" s="57">
        <v>0</v>
      </c>
      <c r="X7" s="58">
        <f t="shared" si="452"/>
        <v>2</v>
      </c>
      <c r="Y7" s="57">
        <v>0</v>
      </c>
      <c r="Z7" s="57">
        <v>1</v>
      </c>
      <c r="AA7" s="57">
        <v>0</v>
      </c>
      <c r="AB7" s="57">
        <v>0</v>
      </c>
      <c r="AC7" s="58">
        <f t="shared" si="453"/>
        <v>1</v>
      </c>
      <c r="AD7" s="57">
        <v>0</v>
      </c>
      <c r="AE7" s="57">
        <v>0</v>
      </c>
      <c r="AF7" s="57">
        <v>0</v>
      </c>
      <c r="AG7" s="58">
        <f t="shared" si="454"/>
        <v>0</v>
      </c>
      <c r="AH7" s="57">
        <v>0</v>
      </c>
      <c r="AI7" s="57">
        <v>1</v>
      </c>
      <c r="AJ7" s="57">
        <v>0</v>
      </c>
      <c r="AK7" s="57">
        <v>0</v>
      </c>
      <c r="AL7" s="58">
        <f t="shared" si="455"/>
        <v>1</v>
      </c>
      <c r="AM7" s="57">
        <v>1</v>
      </c>
      <c r="AN7" s="59">
        <v>0</v>
      </c>
      <c r="AO7" s="57">
        <v>1</v>
      </c>
      <c r="AP7" s="57">
        <v>0</v>
      </c>
      <c r="AQ7" s="58">
        <f t="shared" si="457"/>
        <v>2</v>
      </c>
      <c r="AR7" s="60">
        <f t="shared" si="456"/>
        <v>10</v>
      </c>
    </row>
    <row r="8" ht="15">
      <c r="A8" s="36" t="s">
        <v>23</v>
      </c>
      <c r="B8" s="57">
        <v>0</v>
      </c>
      <c r="C8" s="36">
        <v>0</v>
      </c>
      <c r="D8" s="36">
        <v>1</v>
      </c>
      <c r="E8" s="36">
        <v>0</v>
      </c>
      <c r="F8" s="62">
        <f t="shared" si="448"/>
        <v>1</v>
      </c>
      <c r="G8" s="36">
        <v>0</v>
      </c>
      <c r="H8" s="36">
        <v>1</v>
      </c>
      <c r="I8" s="36">
        <v>0</v>
      </c>
      <c r="J8" s="36">
        <v>0</v>
      </c>
      <c r="K8" s="62">
        <f t="shared" si="449"/>
        <v>1</v>
      </c>
      <c r="L8" s="36">
        <v>0</v>
      </c>
      <c r="M8" s="36">
        <v>0</v>
      </c>
      <c r="N8" s="36">
        <v>0</v>
      </c>
      <c r="O8" s="62">
        <f t="shared" si="450"/>
        <v>0</v>
      </c>
      <c r="P8" s="36">
        <v>0</v>
      </c>
      <c r="Q8" s="36">
        <v>0</v>
      </c>
      <c r="R8" s="36">
        <v>1</v>
      </c>
      <c r="S8" s="36">
        <v>1</v>
      </c>
      <c r="T8" s="62">
        <f t="shared" si="451"/>
        <v>2</v>
      </c>
      <c r="U8" s="36">
        <v>0</v>
      </c>
      <c r="V8" s="36">
        <v>0</v>
      </c>
      <c r="W8" s="36">
        <v>0</v>
      </c>
      <c r="X8" s="62">
        <f t="shared" si="452"/>
        <v>0</v>
      </c>
      <c r="Y8" s="36">
        <v>1</v>
      </c>
      <c r="Z8" s="36">
        <v>0</v>
      </c>
      <c r="AA8" s="36">
        <v>0</v>
      </c>
      <c r="AB8" s="36">
        <v>0</v>
      </c>
      <c r="AC8" s="62">
        <f t="shared" si="453"/>
        <v>1</v>
      </c>
      <c r="AD8" s="36">
        <v>0</v>
      </c>
      <c r="AE8" s="36">
        <v>0</v>
      </c>
      <c r="AF8" s="36">
        <v>0</v>
      </c>
      <c r="AG8" s="62">
        <f t="shared" si="454"/>
        <v>0</v>
      </c>
      <c r="AH8" s="36">
        <v>0</v>
      </c>
      <c r="AI8" s="36">
        <v>1</v>
      </c>
      <c r="AJ8" s="36">
        <v>0</v>
      </c>
      <c r="AK8" s="63">
        <v>1</v>
      </c>
      <c r="AL8" s="62">
        <f t="shared" si="455"/>
        <v>2</v>
      </c>
      <c r="AM8" s="36">
        <v>0</v>
      </c>
      <c r="AN8" s="36">
        <v>0</v>
      </c>
      <c r="AO8" s="63">
        <v>0</v>
      </c>
      <c r="AP8" s="36">
        <v>0</v>
      </c>
      <c r="AQ8" s="69">
        <f t="shared" si="457"/>
        <v>0</v>
      </c>
      <c r="AR8" s="60">
        <f t="shared" si="456"/>
        <v>7</v>
      </c>
    </row>
    <row r="9" ht="15">
      <c r="A9" s="36" t="s">
        <v>38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44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449"/>
        <v>0</v>
      </c>
      <c r="L9" s="57" t="s">
        <v>20</v>
      </c>
      <c r="M9" s="57" t="s">
        <v>20</v>
      </c>
      <c r="N9" s="57" t="s">
        <v>20</v>
      </c>
      <c r="O9" s="58">
        <f t="shared" si="450"/>
        <v>0</v>
      </c>
      <c r="P9" s="57" t="s">
        <v>20</v>
      </c>
      <c r="Q9" s="57" t="s">
        <v>20</v>
      </c>
      <c r="R9" s="57">
        <v>1</v>
      </c>
      <c r="S9" s="57" t="s">
        <v>20</v>
      </c>
      <c r="T9" s="58">
        <f t="shared" si="451"/>
        <v>1</v>
      </c>
      <c r="U9" s="57" t="s">
        <v>20</v>
      </c>
      <c r="V9" s="57" t="s">
        <v>20</v>
      </c>
      <c r="W9" s="57" t="s">
        <v>20</v>
      </c>
      <c r="X9" s="58">
        <f t="shared" si="452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453"/>
        <v>0</v>
      </c>
      <c r="AD9" s="57" t="s">
        <v>20</v>
      </c>
      <c r="AE9" s="57" t="s">
        <v>20</v>
      </c>
      <c r="AF9" s="57" t="s">
        <v>20</v>
      </c>
      <c r="AG9" s="58">
        <f t="shared" si="454"/>
        <v>0</v>
      </c>
      <c r="AH9" s="57" t="s">
        <v>20</v>
      </c>
      <c r="AI9" s="57" t="s">
        <v>20</v>
      </c>
      <c r="AJ9" s="57" t="s">
        <v>20</v>
      </c>
      <c r="AK9" s="57">
        <v>1</v>
      </c>
      <c r="AL9" s="58">
        <f t="shared" si="455"/>
        <v>1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457"/>
        <v>0</v>
      </c>
      <c r="AR9" s="60">
        <f t="shared" si="456"/>
        <v>3</v>
      </c>
    </row>
    <row r="10" ht="15">
      <c r="A10" s="36" t="s">
        <v>39</v>
      </c>
      <c r="B10" s="57"/>
      <c r="C10" s="57"/>
      <c r="D10" s="57"/>
      <c r="E10" s="57"/>
      <c r="F10" s="58">
        <f t="shared" ref="F10:F15" si="458">SUM(B10,C10,D10,E10)</f>
        <v>0</v>
      </c>
      <c r="G10" s="57"/>
      <c r="H10" s="57"/>
      <c r="I10" s="57"/>
      <c r="J10" s="57"/>
      <c r="K10" s="58">
        <f t="shared" ref="K10:K15" si="459">SUM(G10,H10,I10,J10)</f>
        <v>0</v>
      </c>
      <c r="L10" s="57"/>
      <c r="M10" s="57"/>
      <c r="N10" s="57"/>
      <c r="O10" s="58">
        <f t="shared" ref="O10:O15" si="460">SUM(L10,M10,N10)</f>
        <v>0</v>
      </c>
      <c r="P10" s="57"/>
      <c r="Q10" s="57"/>
      <c r="R10" s="57"/>
      <c r="S10" s="57">
        <v>1</v>
      </c>
      <c r="T10" s="58">
        <f t="shared" ref="T10:T15" si="461">SUM(P10,Q10,R10,S10)</f>
        <v>1</v>
      </c>
      <c r="U10" s="57"/>
      <c r="V10" s="57"/>
      <c r="W10" s="57"/>
      <c r="X10" s="58">
        <f t="shared" ref="X10:X15" si="462">SUM(U10,V10,W10)</f>
        <v>0</v>
      </c>
      <c r="Y10" s="57"/>
      <c r="Z10" s="57"/>
      <c r="AA10" s="57"/>
      <c r="AB10" s="57">
        <v>1</v>
      </c>
      <c r="AC10" s="58">
        <f t="shared" ref="AC10:AC15" si="463">SUM(Y10,Z10,AA10,AB10)</f>
        <v>1</v>
      </c>
      <c r="AD10" s="57"/>
      <c r="AE10" s="57"/>
      <c r="AF10" s="57"/>
      <c r="AG10" s="58">
        <f t="shared" ref="AG10:AG15" si="464">SUM(AD10,AE10,AF10)</f>
        <v>0</v>
      </c>
      <c r="AH10" s="57"/>
      <c r="AI10" s="57"/>
      <c r="AJ10" s="57"/>
      <c r="AK10" s="57">
        <v>1</v>
      </c>
      <c r="AL10" s="58">
        <f t="shared" ref="AL10:AL15" si="465">SUM(AH10,AI10,AJ10,AK10)</f>
        <v>1</v>
      </c>
      <c r="AM10" s="57"/>
      <c r="AN10" s="57"/>
      <c r="AO10" s="57"/>
      <c r="AP10" s="57"/>
      <c r="AQ10" s="58">
        <f t="shared" ref="AQ10:AQ15" si="466">SUM(AM10,AN10,AO10,AP10)</f>
        <v>0</v>
      </c>
      <c r="AR10" s="60">
        <f t="shared" ref="AR10:AR15" si="467">SUM(F10,K10,O10,T10,X10,AC10,AG10,AL10,AQ10)</f>
        <v>3</v>
      </c>
    </row>
    <row r="11" ht="15">
      <c r="A11" s="36" t="s">
        <v>40</v>
      </c>
      <c r="B11" s="57"/>
      <c r="C11" s="57"/>
      <c r="D11" s="57">
        <v>1</v>
      </c>
      <c r="E11" s="57"/>
      <c r="F11" s="58">
        <f t="shared" si="458"/>
        <v>1</v>
      </c>
      <c r="G11" s="57"/>
      <c r="H11" s="57"/>
      <c r="I11" s="57"/>
      <c r="J11" s="57"/>
      <c r="K11" s="58">
        <f t="shared" si="459"/>
        <v>0</v>
      </c>
      <c r="L11" s="57"/>
      <c r="M11" s="57"/>
      <c r="N11" s="57"/>
      <c r="O11" s="58">
        <f t="shared" si="460"/>
        <v>0</v>
      </c>
      <c r="P11" s="57"/>
      <c r="Q11" s="57"/>
      <c r="R11" s="57">
        <v>1</v>
      </c>
      <c r="S11" s="57"/>
      <c r="T11" s="58">
        <f t="shared" si="461"/>
        <v>1</v>
      </c>
      <c r="U11" s="57"/>
      <c r="V11" s="57"/>
      <c r="W11" s="57"/>
      <c r="X11" s="58">
        <f t="shared" si="462"/>
        <v>0</v>
      </c>
      <c r="Y11" s="57"/>
      <c r="Z11" s="57"/>
      <c r="AA11" s="57"/>
      <c r="AB11" s="57"/>
      <c r="AC11" s="58">
        <f t="shared" si="463"/>
        <v>0</v>
      </c>
      <c r="AD11" s="57"/>
      <c r="AE11" s="57"/>
      <c r="AF11" s="57"/>
      <c r="AG11" s="58">
        <f t="shared" si="464"/>
        <v>0</v>
      </c>
      <c r="AH11" s="57"/>
      <c r="AI11" s="57"/>
      <c r="AJ11" s="57"/>
      <c r="AK11" s="57"/>
      <c r="AL11" s="58">
        <f t="shared" si="465"/>
        <v>0</v>
      </c>
      <c r="AM11" s="57">
        <v>1</v>
      </c>
      <c r="AN11" s="57"/>
      <c r="AO11" s="57"/>
      <c r="AP11" s="57"/>
      <c r="AQ11" s="58">
        <f t="shared" si="466"/>
        <v>1</v>
      </c>
      <c r="AR11" s="60">
        <f t="shared" si="467"/>
        <v>3</v>
      </c>
    </row>
    <row r="12" ht="15">
      <c r="A12" s="36" t="s">
        <v>25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45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459"/>
        <v>0</v>
      </c>
      <c r="L12" s="57" t="s">
        <v>20</v>
      </c>
      <c r="M12" s="57" t="s">
        <v>20</v>
      </c>
      <c r="N12" s="57" t="s">
        <v>20</v>
      </c>
      <c r="O12" s="58">
        <f t="shared" si="46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461"/>
        <v>0</v>
      </c>
      <c r="U12" s="57" t="s">
        <v>20</v>
      </c>
      <c r="V12" s="57" t="s">
        <v>20</v>
      </c>
      <c r="W12" s="57" t="s">
        <v>20</v>
      </c>
      <c r="X12" s="58">
        <f t="shared" si="46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463"/>
        <v>0</v>
      </c>
      <c r="AD12" s="57" t="s">
        <v>20</v>
      </c>
      <c r="AE12" s="57" t="s">
        <v>20</v>
      </c>
      <c r="AF12" s="57" t="s">
        <v>20</v>
      </c>
      <c r="AG12" s="58">
        <f t="shared" si="46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46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466"/>
        <v>0</v>
      </c>
      <c r="AR12" s="60">
        <f t="shared" si="467"/>
        <v>0</v>
      </c>
    </row>
    <row r="13" ht="15">
      <c r="A13" s="36" t="s">
        <v>26</v>
      </c>
      <c r="B13" s="57"/>
      <c r="C13" s="57"/>
      <c r="D13" s="57"/>
      <c r="E13" s="57"/>
      <c r="F13" s="58">
        <f t="shared" si="458"/>
        <v>0</v>
      </c>
      <c r="G13" s="57"/>
      <c r="H13" s="57"/>
      <c r="I13" s="57"/>
      <c r="J13" s="57"/>
      <c r="K13" s="58">
        <f t="shared" si="459"/>
        <v>0</v>
      </c>
      <c r="L13" s="57">
        <v>1</v>
      </c>
      <c r="M13" s="57"/>
      <c r="N13" s="57"/>
      <c r="O13" s="58">
        <f t="shared" si="460"/>
        <v>1</v>
      </c>
      <c r="P13" s="57"/>
      <c r="Q13" s="57"/>
      <c r="R13" s="57"/>
      <c r="S13" s="57"/>
      <c r="T13" s="58">
        <f t="shared" si="461"/>
        <v>0</v>
      </c>
      <c r="U13" s="57"/>
      <c r="V13" s="57"/>
      <c r="W13" s="57"/>
      <c r="X13" s="58">
        <f t="shared" si="462"/>
        <v>0</v>
      </c>
      <c r="Y13" s="57">
        <v>1</v>
      </c>
      <c r="Z13" s="57"/>
      <c r="AA13" s="57"/>
      <c r="AB13" s="57"/>
      <c r="AC13" s="58">
        <f t="shared" si="463"/>
        <v>1</v>
      </c>
      <c r="AD13" s="57"/>
      <c r="AE13" s="57"/>
      <c r="AF13" s="57"/>
      <c r="AG13" s="58">
        <f t="shared" si="464"/>
        <v>0</v>
      </c>
      <c r="AH13" s="57"/>
      <c r="AI13" s="57"/>
      <c r="AJ13" s="57"/>
      <c r="AK13" s="57">
        <v>1</v>
      </c>
      <c r="AL13" s="58">
        <f t="shared" si="465"/>
        <v>1</v>
      </c>
      <c r="AM13" s="57"/>
      <c r="AN13" s="57"/>
      <c r="AO13" s="57"/>
      <c r="AP13" s="57"/>
      <c r="AQ13" s="58">
        <f t="shared" si="466"/>
        <v>0</v>
      </c>
      <c r="AR13" s="60">
        <f t="shared" si="467"/>
        <v>3</v>
      </c>
    </row>
    <row r="14" ht="16.5">
      <c r="A14" s="61" t="s">
        <v>27</v>
      </c>
      <c r="B14" s="57" t="s">
        <v>20</v>
      </c>
      <c r="C14" s="57" t="s">
        <v>20</v>
      </c>
      <c r="D14" s="57" t="s">
        <v>20</v>
      </c>
      <c r="E14" s="57" t="s">
        <v>20</v>
      </c>
      <c r="F14" s="58">
        <f t="shared" si="458"/>
        <v>0</v>
      </c>
      <c r="G14" s="57" t="s">
        <v>20</v>
      </c>
      <c r="H14" s="57" t="s">
        <v>20</v>
      </c>
      <c r="I14" s="57">
        <v>1</v>
      </c>
      <c r="J14" s="57" t="s">
        <v>20</v>
      </c>
      <c r="K14" s="58">
        <f t="shared" si="459"/>
        <v>1</v>
      </c>
      <c r="L14" s="57" t="s">
        <v>20</v>
      </c>
      <c r="M14" s="57" t="s">
        <v>20</v>
      </c>
      <c r="N14" s="57" t="s">
        <v>20</v>
      </c>
      <c r="O14" s="58">
        <f t="shared" si="460"/>
        <v>0</v>
      </c>
      <c r="P14" s="57" t="s">
        <v>20</v>
      </c>
      <c r="Q14" s="57" t="s">
        <v>20</v>
      </c>
      <c r="R14" s="57">
        <v>1</v>
      </c>
      <c r="S14" s="57" t="s">
        <v>20</v>
      </c>
      <c r="T14" s="58">
        <f t="shared" si="461"/>
        <v>1</v>
      </c>
      <c r="U14" s="57" t="s">
        <v>20</v>
      </c>
      <c r="V14" s="57" t="s">
        <v>20</v>
      </c>
      <c r="W14" s="57" t="s">
        <v>20</v>
      </c>
      <c r="X14" s="58">
        <f t="shared" si="46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463"/>
        <v>0</v>
      </c>
      <c r="AD14" s="57" t="s">
        <v>20</v>
      </c>
      <c r="AE14" s="57">
        <v>1</v>
      </c>
      <c r="AF14" s="57" t="s">
        <v>20</v>
      </c>
      <c r="AG14" s="58">
        <f t="shared" si="464"/>
        <v>1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465"/>
        <v>0</v>
      </c>
      <c r="AM14" s="57" t="s">
        <v>20</v>
      </c>
      <c r="AN14" s="57" t="s">
        <v>20</v>
      </c>
      <c r="AO14" s="57">
        <v>1</v>
      </c>
      <c r="AP14" s="57" t="s">
        <v>20</v>
      </c>
      <c r="AQ14" s="58">
        <f t="shared" si="466"/>
        <v>1</v>
      </c>
      <c r="AR14" s="60">
        <f t="shared" si="467"/>
        <v>4</v>
      </c>
    </row>
    <row r="15" ht="15">
      <c r="A15" s="36" t="s">
        <v>28</v>
      </c>
      <c r="B15" s="57" t="s">
        <v>20</v>
      </c>
      <c r="C15" s="57" t="s">
        <v>20</v>
      </c>
      <c r="D15" s="57" t="s">
        <v>20</v>
      </c>
      <c r="E15" s="57"/>
      <c r="F15" s="58">
        <f t="shared" si="458"/>
        <v>0</v>
      </c>
      <c r="G15" s="57" t="s">
        <v>20</v>
      </c>
      <c r="H15" s="57" t="s">
        <v>20</v>
      </c>
      <c r="I15" s="57" t="s">
        <v>20</v>
      </c>
      <c r="J15" s="57" t="s">
        <v>20</v>
      </c>
      <c r="K15" s="58">
        <f t="shared" si="459"/>
        <v>0</v>
      </c>
      <c r="L15" s="57" t="s">
        <v>20</v>
      </c>
      <c r="M15" s="57" t="s">
        <v>20</v>
      </c>
      <c r="N15" s="57" t="s">
        <v>20</v>
      </c>
      <c r="O15" s="58">
        <f t="shared" si="460"/>
        <v>0</v>
      </c>
      <c r="P15" s="57" t="s">
        <v>20</v>
      </c>
      <c r="Q15" s="57" t="s">
        <v>20</v>
      </c>
      <c r="R15" s="57" t="s">
        <v>20</v>
      </c>
      <c r="S15" s="57" t="s">
        <v>20</v>
      </c>
      <c r="T15" s="58">
        <f t="shared" si="461"/>
        <v>0</v>
      </c>
      <c r="U15" s="57" t="s">
        <v>20</v>
      </c>
      <c r="V15" s="57" t="s">
        <v>20</v>
      </c>
      <c r="W15" s="57" t="s">
        <v>20</v>
      </c>
      <c r="X15" s="58">
        <f t="shared" si="462"/>
        <v>0</v>
      </c>
      <c r="Y15" s="57" t="s">
        <v>20</v>
      </c>
      <c r="Z15" s="57" t="s">
        <v>20</v>
      </c>
      <c r="AA15" s="57" t="s">
        <v>20</v>
      </c>
      <c r="AB15" s="57" t="s">
        <v>20</v>
      </c>
      <c r="AC15" s="58">
        <f t="shared" si="463"/>
        <v>0</v>
      </c>
      <c r="AD15" s="57" t="s">
        <v>20</v>
      </c>
      <c r="AE15" s="57" t="s">
        <v>20</v>
      </c>
      <c r="AF15" s="57" t="s">
        <v>20</v>
      </c>
      <c r="AG15" s="58">
        <f t="shared" si="464"/>
        <v>0</v>
      </c>
      <c r="AH15" s="57" t="s">
        <v>20</v>
      </c>
      <c r="AI15" s="57" t="s">
        <v>20</v>
      </c>
      <c r="AJ15" s="57" t="s">
        <v>20</v>
      </c>
      <c r="AK15" s="57" t="s">
        <v>20</v>
      </c>
      <c r="AL15" s="58">
        <f t="shared" si="465"/>
        <v>0</v>
      </c>
      <c r="AM15" s="57" t="s">
        <v>20</v>
      </c>
      <c r="AN15" s="57" t="s">
        <v>20</v>
      </c>
      <c r="AO15" s="57" t="s">
        <v>20</v>
      </c>
      <c r="AP15" s="57" t="s">
        <v>20</v>
      </c>
      <c r="AQ15" s="58">
        <f t="shared" si="466"/>
        <v>0</v>
      </c>
      <c r="AR15" s="60">
        <f t="shared" si="46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0"/>
  </sheetPr>
  <sheetViews>
    <sheetView topLeftCell="U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468">SUM(B5,C5,D5,E5)</f>
        <v>1</v>
      </c>
      <c r="G5" s="57"/>
      <c r="H5" s="57" t="s">
        <v>20</v>
      </c>
      <c r="I5" s="57">
        <v>1</v>
      </c>
      <c r="J5" s="57" t="s">
        <v>20</v>
      </c>
      <c r="K5" s="58">
        <f t="shared" ref="K5:K9" si="469">SUM(G5,H5,I5,J5)</f>
        <v>1</v>
      </c>
      <c r="L5" s="57"/>
      <c r="M5" s="57"/>
      <c r="N5" s="57">
        <v>1</v>
      </c>
      <c r="O5" s="58">
        <f t="shared" ref="O5:O9" si="470">SUM(L5,M5,N5)</f>
        <v>1</v>
      </c>
      <c r="P5" s="57" t="s">
        <v>20</v>
      </c>
      <c r="Q5" s="57" t="s">
        <v>20</v>
      </c>
      <c r="R5" s="57">
        <v>1</v>
      </c>
      <c r="S5" s="57">
        <v>1</v>
      </c>
      <c r="T5" s="58">
        <f t="shared" ref="T5:T9" si="471">SUM(P5,Q5,R5,S5)</f>
        <v>2</v>
      </c>
      <c r="U5" s="57" t="s">
        <v>20</v>
      </c>
      <c r="V5" s="57">
        <v>1</v>
      </c>
      <c r="W5" s="57"/>
      <c r="X5" s="58">
        <f t="shared" ref="X5:X9" si="472">SUM(U5,V5,W5)</f>
        <v>1</v>
      </c>
      <c r="Y5" s="57"/>
      <c r="Z5" s="57"/>
      <c r="AA5" s="57" t="s">
        <v>20</v>
      </c>
      <c r="AB5" s="57">
        <v>1</v>
      </c>
      <c r="AC5" s="58">
        <f t="shared" ref="AC5:AC9" si="473">SUM(Y5,Z5,AA5,AB5)</f>
        <v>1</v>
      </c>
      <c r="AD5" s="57" t="s">
        <v>20</v>
      </c>
      <c r="AE5" s="57"/>
      <c r="AF5" s="57">
        <v>1</v>
      </c>
      <c r="AG5" s="58">
        <f t="shared" ref="AG5:AG9" si="474">SUM(AD5,AE5,AF5)</f>
        <v>1</v>
      </c>
      <c r="AH5" s="57" t="s">
        <v>20</v>
      </c>
      <c r="AI5" s="57" t="s">
        <v>20</v>
      </c>
      <c r="AJ5" s="57" t="s">
        <v>20</v>
      </c>
      <c r="AK5" s="59">
        <v>1</v>
      </c>
      <c r="AL5" s="58">
        <f t="shared" ref="AL5:AL9" si="475">SUM(AH5,AI5,AJ5,AK5)</f>
        <v>1</v>
      </c>
      <c r="AM5" s="57">
        <v>1</v>
      </c>
      <c r="AN5" s="57" t="s">
        <v>20</v>
      </c>
      <c r="AO5" s="57">
        <v>1</v>
      </c>
      <c r="AP5" s="59"/>
      <c r="AQ5" s="58">
        <f>SUM(AL5:AP5)</f>
        <v>3</v>
      </c>
      <c r="AR5" s="60">
        <f t="shared" ref="AR5:AR9" si="476">SUM(F5,K5,O5,T5,X5,AC5,AG5,AL5,AQ5)</f>
        <v>12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46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469"/>
        <v>0</v>
      </c>
      <c r="L6" s="57" t="s">
        <v>20</v>
      </c>
      <c r="M6" s="57" t="s">
        <v>20</v>
      </c>
      <c r="N6" s="57" t="s">
        <v>20</v>
      </c>
      <c r="O6" s="58">
        <f t="shared" si="47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471"/>
        <v>1</v>
      </c>
      <c r="U6" s="57" t="s">
        <v>20</v>
      </c>
      <c r="V6" s="57" t="s">
        <v>20</v>
      </c>
      <c r="W6" s="57">
        <v>1</v>
      </c>
      <c r="X6" s="58">
        <f t="shared" si="472"/>
        <v>1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473"/>
        <v>0</v>
      </c>
      <c r="AD6" s="57" t="s">
        <v>20</v>
      </c>
      <c r="AE6" s="57" t="s">
        <v>20</v>
      </c>
      <c r="AF6" s="57" t="s">
        <v>20</v>
      </c>
      <c r="AG6" s="58">
        <f t="shared" si="474"/>
        <v>0</v>
      </c>
      <c r="AH6" s="57" t="s">
        <v>20</v>
      </c>
      <c r="AI6" s="57" t="s">
        <v>20</v>
      </c>
      <c r="AJ6" s="57" t="s">
        <v>20</v>
      </c>
      <c r="AK6" s="57">
        <v>1</v>
      </c>
      <c r="AL6" s="58">
        <f t="shared" si="475"/>
        <v>1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477">SUM(AM6,AN6,AO6,AP6)</f>
        <v>0</v>
      </c>
      <c r="AR6" s="60">
        <f t="shared" si="476"/>
        <v>4</v>
      </c>
    </row>
    <row r="7" ht="15">
      <c r="A7" s="36" t="s">
        <v>37</v>
      </c>
      <c r="B7" s="57">
        <v>0</v>
      </c>
      <c r="C7" s="57">
        <v>0</v>
      </c>
      <c r="D7" s="57">
        <v>0</v>
      </c>
      <c r="E7" s="57">
        <v>0</v>
      </c>
      <c r="F7" s="58">
        <f t="shared" si="468"/>
        <v>0</v>
      </c>
      <c r="G7" s="57">
        <v>1</v>
      </c>
      <c r="H7" s="57">
        <v>0</v>
      </c>
      <c r="I7" s="57">
        <v>1</v>
      </c>
      <c r="J7" s="57">
        <v>0</v>
      </c>
      <c r="K7" s="58">
        <f t="shared" si="469"/>
        <v>2</v>
      </c>
      <c r="L7" s="57">
        <v>0</v>
      </c>
      <c r="M7" s="57">
        <v>0</v>
      </c>
      <c r="N7" s="57">
        <v>1</v>
      </c>
      <c r="O7" s="58">
        <f t="shared" si="470"/>
        <v>1</v>
      </c>
      <c r="P7" s="57">
        <v>0</v>
      </c>
      <c r="Q7" s="57">
        <v>1</v>
      </c>
      <c r="R7" s="57">
        <v>0</v>
      </c>
      <c r="S7" s="57">
        <v>0</v>
      </c>
      <c r="T7" s="58">
        <f t="shared" si="471"/>
        <v>1</v>
      </c>
      <c r="U7" s="57">
        <v>1</v>
      </c>
      <c r="V7" s="57">
        <v>1</v>
      </c>
      <c r="W7" s="57">
        <v>0</v>
      </c>
      <c r="X7" s="58">
        <f t="shared" si="472"/>
        <v>2</v>
      </c>
      <c r="Y7" s="57">
        <v>0</v>
      </c>
      <c r="Z7" s="57">
        <v>1</v>
      </c>
      <c r="AA7" s="57">
        <v>0</v>
      </c>
      <c r="AB7" s="57">
        <v>0</v>
      </c>
      <c r="AC7" s="58">
        <f t="shared" si="473"/>
        <v>1</v>
      </c>
      <c r="AD7" s="57">
        <v>0</v>
      </c>
      <c r="AE7" s="57">
        <v>0</v>
      </c>
      <c r="AF7" s="57">
        <v>0</v>
      </c>
      <c r="AG7" s="58">
        <f t="shared" si="474"/>
        <v>0</v>
      </c>
      <c r="AH7" s="57">
        <v>0</v>
      </c>
      <c r="AI7" s="57">
        <v>1</v>
      </c>
      <c r="AJ7" s="57">
        <v>0</v>
      </c>
      <c r="AK7" s="57">
        <v>0</v>
      </c>
      <c r="AL7" s="58">
        <f t="shared" si="475"/>
        <v>1</v>
      </c>
      <c r="AM7" s="57">
        <v>1</v>
      </c>
      <c r="AN7" s="59">
        <v>0</v>
      </c>
      <c r="AO7" s="57">
        <v>1</v>
      </c>
      <c r="AP7" s="57">
        <v>0</v>
      </c>
      <c r="AQ7" s="58">
        <f t="shared" si="477"/>
        <v>2</v>
      </c>
      <c r="AR7" s="60">
        <f t="shared" si="476"/>
        <v>10</v>
      </c>
    </row>
    <row r="8" ht="15">
      <c r="A8" s="36" t="s">
        <v>23</v>
      </c>
      <c r="B8" s="57">
        <v>0</v>
      </c>
      <c r="C8" s="36">
        <v>0</v>
      </c>
      <c r="D8" s="36">
        <v>1</v>
      </c>
      <c r="E8" s="36">
        <v>0</v>
      </c>
      <c r="F8" s="62">
        <f t="shared" si="468"/>
        <v>1</v>
      </c>
      <c r="G8" s="36">
        <v>0</v>
      </c>
      <c r="H8" s="36">
        <v>1</v>
      </c>
      <c r="I8" s="36">
        <v>0</v>
      </c>
      <c r="J8" s="36">
        <v>0</v>
      </c>
      <c r="K8" s="62">
        <f t="shared" si="469"/>
        <v>1</v>
      </c>
      <c r="L8" s="36">
        <v>0</v>
      </c>
      <c r="M8" s="36">
        <v>0</v>
      </c>
      <c r="N8" s="36">
        <v>0</v>
      </c>
      <c r="O8" s="62">
        <f t="shared" si="470"/>
        <v>0</v>
      </c>
      <c r="P8" s="36">
        <v>0</v>
      </c>
      <c r="Q8" s="36">
        <v>0</v>
      </c>
      <c r="R8" s="36">
        <v>1</v>
      </c>
      <c r="S8" s="36">
        <v>1</v>
      </c>
      <c r="T8" s="62">
        <f t="shared" si="471"/>
        <v>2</v>
      </c>
      <c r="U8" s="36">
        <v>0</v>
      </c>
      <c r="V8" s="36">
        <v>0</v>
      </c>
      <c r="W8" s="36">
        <v>0</v>
      </c>
      <c r="X8" s="62">
        <f t="shared" si="472"/>
        <v>0</v>
      </c>
      <c r="Y8" s="36">
        <v>1</v>
      </c>
      <c r="Z8" s="36">
        <v>0</v>
      </c>
      <c r="AA8" s="36">
        <v>0</v>
      </c>
      <c r="AB8" s="36">
        <v>0</v>
      </c>
      <c r="AC8" s="62">
        <f t="shared" si="473"/>
        <v>1</v>
      </c>
      <c r="AD8" s="36">
        <v>0</v>
      </c>
      <c r="AE8" s="36">
        <v>0</v>
      </c>
      <c r="AF8" s="36">
        <v>0</v>
      </c>
      <c r="AG8" s="62">
        <f t="shared" si="474"/>
        <v>0</v>
      </c>
      <c r="AH8" s="36">
        <v>0</v>
      </c>
      <c r="AI8" s="36">
        <v>1</v>
      </c>
      <c r="AJ8" s="36">
        <v>0</v>
      </c>
      <c r="AK8" s="63">
        <v>1</v>
      </c>
      <c r="AL8" s="62">
        <f t="shared" si="475"/>
        <v>2</v>
      </c>
      <c r="AM8" s="36">
        <v>0</v>
      </c>
      <c r="AN8" s="36">
        <v>0</v>
      </c>
      <c r="AO8" s="63">
        <v>0</v>
      </c>
      <c r="AP8" s="36">
        <v>0</v>
      </c>
      <c r="AQ8" s="69">
        <f t="shared" si="477"/>
        <v>0</v>
      </c>
      <c r="AR8" s="60">
        <f t="shared" si="476"/>
        <v>7</v>
      </c>
    </row>
    <row r="9" ht="15">
      <c r="A9" s="36" t="s">
        <v>38</v>
      </c>
      <c r="B9" s="57" t="s">
        <v>20</v>
      </c>
      <c r="C9" s="57" t="s">
        <v>20</v>
      </c>
      <c r="D9" s="57">
        <v>1</v>
      </c>
      <c r="E9" s="57" t="s">
        <v>20</v>
      </c>
      <c r="F9" s="58">
        <f t="shared" si="468"/>
        <v>1</v>
      </c>
      <c r="G9" s="57" t="s">
        <v>20</v>
      </c>
      <c r="H9" s="57" t="s">
        <v>20</v>
      </c>
      <c r="I9" s="57" t="s">
        <v>20</v>
      </c>
      <c r="J9" s="57" t="s">
        <v>20</v>
      </c>
      <c r="K9" s="58">
        <f t="shared" si="469"/>
        <v>0</v>
      </c>
      <c r="L9" s="57" t="s">
        <v>20</v>
      </c>
      <c r="M9" s="57" t="s">
        <v>20</v>
      </c>
      <c r="N9" s="57" t="s">
        <v>20</v>
      </c>
      <c r="O9" s="58">
        <f t="shared" si="470"/>
        <v>0</v>
      </c>
      <c r="P9" s="57" t="s">
        <v>20</v>
      </c>
      <c r="Q9" s="57" t="s">
        <v>20</v>
      </c>
      <c r="R9" s="57">
        <v>1</v>
      </c>
      <c r="S9" s="57" t="s">
        <v>20</v>
      </c>
      <c r="T9" s="58">
        <f t="shared" si="471"/>
        <v>1</v>
      </c>
      <c r="U9" s="57" t="s">
        <v>20</v>
      </c>
      <c r="V9" s="57" t="s">
        <v>20</v>
      </c>
      <c r="W9" s="57" t="s">
        <v>20</v>
      </c>
      <c r="X9" s="58">
        <f t="shared" si="472"/>
        <v>0</v>
      </c>
      <c r="Y9" s="57" t="s">
        <v>20</v>
      </c>
      <c r="Z9" s="57" t="s">
        <v>20</v>
      </c>
      <c r="AA9" s="57" t="s">
        <v>20</v>
      </c>
      <c r="AB9" s="57" t="s">
        <v>20</v>
      </c>
      <c r="AC9" s="58">
        <f t="shared" si="473"/>
        <v>0</v>
      </c>
      <c r="AD9" s="57" t="s">
        <v>20</v>
      </c>
      <c r="AE9" s="57" t="s">
        <v>20</v>
      </c>
      <c r="AF9" s="57" t="s">
        <v>20</v>
      </c>
      <c r="AG9" s="58">
        <f t="shared" si="474"/>
        <v>0</v>
      </c>
      <c r="AH9" s="57" t="s">
        <v>20</v>
      </c>
      <c r="AI9" s="57" t="s">
        <v>20</v>
      </c>
      <c r="AJ9" s="57" t="s">
        <v>20</v>
      </c>
      <c r="AK9" s="57">
        <v>1</v>
      </c>
      <c r="AL9" s="58">
        <f t="shared" si="475"/>
        <v>1</v>
      </c>
      <c r="AM9" s="57" t="s">
        <v>20</v>
      </c>
      <c r="AN9" s="57" t="s">
        <v>20</v>
      </c>
      <c r="AO9" s="57" t="s">
        <v>20</v>
      </c>
      <c r="AP9" s="57" t="s">
        <v>20</v>
      </c>
      <c r="AQ9" s="58">
        <f t="shared" si="477"/>
        <v>0</v>
      </c>
      <c r="AR9" s="60">
        <f t="shared" si="476"/>
        <v>3</v>
      </c>
    </row>
    <row r="10" ht="15">
      <c r="A10" s="36" t="s">
        <v>39</v>
      </c>
      <c r="B10" s="57"/>
      <c r="C10" s="57"/>
      <c r="D10" s="57"/>
      <c r="E10" s="57"/>
      <c r="F10" s="58">
        <f t="shared" ref="F10:F15" si="478">SUM(B10,C10,D10,E10)</f>
        <v>0</v>
      </c>
      <c r="G10" s="57"/>
      <c r="H10" s="57"/>
      <c r="I10" s="57"/>
      <c r="J10" s="57"/>
      <c r="K10" s="58">
        <f t="shared" ref="K10:K15" si="479">SUM(G10,H10,I10,J10)</f>
        <v>0</v>
      </c>
      <c r="L10" s="57"/>
      <c r="M10" s="57"/>
      <c r="N10" s="57"/>
      <c r="O10" s="58">
        <f t="shared" ref="O10:O15" si="480">SUM(L10,M10,N10)</f>
        <v>0</v>
      </c>
      <c r="P10" s="57"/>
      <c r="Q10" s="57"/>
      <c r="R10" s="57"/>
      <c r="S10" s="57">
        <v>1</v>
      </c>
      <c r="T10" s="58">
        <f t="shared" ref="T10:T15" si="481">SUM(P10,Q10,R10,S10)</f>
        <v>1</v>
      </c>
      <c r="U10" s="57"/>
      <c r="V10" s="57"/>
      <c r="W10" s="57"/>
      <c r="X10" s="58">
        <f t="shared" ref="X10:X15" si="482">SUM(U10,V10,W10)</f>
        <v>0</v>
      </c>
      <c r="Y10" s="57"/>
      <c r="Z10" s="57"/>
      <c r="AA10" s="57"/>
      <c r="AB10" s="57">
        <v>1</v>
      </c>
      <c r="AC10" s="58">
        <f t="shared" ref="AC10:AC15" si="483">SUM(Y10,Z10,AA10,AB10)</f>
        <v>1</v>
      </c>
      <c r="AD10" s="57"/>
      <c r="AE10" s="57"/>
      <c r="AF10" s="57"/>
      <c r="AG10" s="58">
        <f t="shared" ref="AG10:AG15" si="484">SUM(AD10,AE10,AF10)</f>
        <v>0</v>
      </c>
      <c r="AH10" s="57"/>
      <c r="AI10" s="57"/>
      <c r="AJ10" s="57"/>
      <c r="AK10" s="57">
        <v>1</v>
      </c>
      <c r="AL10" s="58">
        <f t="shared" ref="AL10:AL15" si="485">SUM(AH10,AI10,AJ10,AK10)</f>
        <v>1</v>
      </c>
      <c r="AM10" s="57"/>
      <c r="AN10" s="57"/>
      <c r="AO10" s="57"/>
      <c r="AP10" s="57"/>
      <c r="AQ10" s="58">
        <f t="shared" ref="AQ10:AQ15" si="486">SUM(AM10,AN10,AO10,AP10)</f>
        <v>0</v>
      </c>
      <c r="AR10" s="60">
        <f t="shared" ref="AR10:AR15" si="487">SUM(F10,K10,O10,T10,X10,AC10,AG10,AL10,AQ10)</f>
        <v>3</v>
      </c>
    </row>
    <row r="11" ht="15">
      <c r="A11" s="36" t="s">
        <v>40</v>
      </c>
      <c r="B11" s="57"/>
      <c r="C11" s="57"/>
      <c r="D11" s="57">
        <v>1</v>
      </c>
      <c r="E11" s="57"/>
      <c r="F11" s="58">
        <f t="shared" si="478"/>
        <v>1</v>
      </c>
      <c r="G11" s="57"/>
      <c r="H11" s="57"/>
      <c r="I11" s="57"/>
      <c r="J11" s="57"/>
      <c r="K11" s="58">
        <f t="shared" si="479"/>
        <v>0</v>
      </c>
      <c r="L11" s="57"/>
      <c r="M11" s="57"/>
      <c r="N11" s="57"/>
      <c r="O11" s="58">
        <f t="shared" si="480"/>
        <v>0</v>
      </c>
      <c r="P11" s="57"/>
      <c r="Q11" s="57"/>
      <c r="R11" s="57">
        <v>1</v>
      </c>
      <c r="S11" s="57"/>
      <c r="T11" s="58">
        <f t="shared" si="481"/>
        <v>1</v>
      </c>
      <c r="U11" s="57"/>
      <c r="V11" s="57"/>
      <c r="W11" s="57"/>
      <c r="X11" s="58">
        <f t="shared" si="482"/>
        <v>0</v>
      </c>
      <c r="Y11" s="57"/>
      <c r="Z11" s="57"/>
      <c r="AA11" s="57"/>
      <c r="AB11" s="57"/>
      <c r="AC11" s="58">
        <f t="shared" si="483"/>
        <v>0</v>
      </c>
      <c r="AD11" s="57"/>
      <c r="AE11" s="57"/>
      <c r="AF11" s="57"/>
      <c r="AG11" s="58">
        <f t="shared" si="484"/>
        <v>0</v>
      </c>
      <c r="AH11" s="57"/>
      <c r="AI11" s="57"/>
      <c r="AJ11" s="57"/>
      <c r="AK11" s="57"/>
      <c r="AL11" s="58">
        <f t="shared" si="485"/>
        <v>0</v>
      </c>
      <c r="AM11" s="57">
        <v>1</v>
      </c>
      <c r="AN11" s="57"/>
      <c r="AO11" s="57"/>
      <c r="AP11" s="57"/>
      <c r="AQ11" s="58">
        <f t="shared" si="486"/>
        <v>1</v>
      </c>
      <c r="AR11" s="60">
        <f t="shared" si="487"/>
        <v>3</v>
      </c>
    </row>
    <row r="12" ht="15">
      <c r="A12" s="36" t="s">
        <v>25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47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479"/>
        <v>0</v>
      </c>
      <c r="L12" s="57" t="s">
        <v>20</v>
      </c>
      <c r="M12" s="57" t="s">
        <v>20</v>
      </c>
      <c r="N12" s="57" t="s">
        <v>20</v>
      </c>
      <c r="O12" s="58">
        <f t="shared" si="48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481"/>
        <v>0</v>
      </c>
      <c r="U12" s="57" t="s">
        <v>20</v>
      </c>
      <c r="V12" s="57" t="s">
        <v>20</v>
      </c>
      <c r="W12" s="57" t="s">
        <v>20</v>
      </c>
      <c r="X12" s="58">
        <f t="shared" si="48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483"/>
        <v>0</v>
      </c>
      <c r="AD12" s="57" t="s">
        <v>20</v>
      </c>
      <c r="AE12" s="57" t="s">
        <v>20</v>
      </c>
      <c r="AF12" s="57" t="s">
        <v>20</v>
      </c>
      <c r="AG12" s="58">
        <f t="shared" si="48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48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486"/>
        <v>0</v>
      </c>
      <c r="AR12" s="60">
        <f t="shared" si="487"/>
        <v>0</v>
      </c>
    </row>
    <row r="13" ht="15">
      <c r="A13" s="36" t="s">
        <v>26</v>
      </c>
      <c r="B13" s="57"/>
      <c r="C13" s="57"/>
      <c r="D13" s="57"/>
      <c r="E13" s="57"/>
      <c r="F13" s="58">
        <f t="shared" si="478"/>
        <v>0</v>
      </c>
      <c r="G13" s="57"/>
      <c r="H13" s="57"/>
      <c r="I13" s="57"/>
      <c r="J13" s="57"/>
      <c r="K13" s="58">
        <f t="shared" si="479"/>
        <v>0</v>
      </c>
      <c r="L13" s="57">
        <v>1</v>
      </c>
      <c r="M13" s="57"/>
      <c r="N13" s="57"/>
      <c r="O13" s="58">
        <f t="shared" si="480"/>
        <v>1</v>
      </c>
      <c r="P13" s="57"/>
      <c r="Q13" s="57"/>
      <c r="R13" s="57"/>
      <c r="S13" s="57"/>
      <c r="T13" s="58">
        <f t="shared" si="481"/>
        <v>0</v>
      </c>
      <c r="U13" s="57"/>
      <c r="V13" s="57"/>
      <c r="W13" s="57"/>
      <c r="X13" s="58">
        <f t="shared" si="482"/>
        <v>0</v>
      </c>
      <c r="Y13" s="57">
        <v>1</v>
      </c>
      <c r="Z13" s="57"/>
      <c r="AA13" s="57"/>
      <c r="AB13" s="57"/>
      <c r="AC13" s="58">
        <f t="shared" si="483"/>
        <v>1</v>
      </c>
      <c r="AD13" s="57"/>
      <c r="AE13" s="57"/>
      <c r="AF13" s="57"/>
      <c r="AG13" s="58">
        <f t="shared" si="484"/>
        <v>0</v>
      </c>
      <c r="AH13" s="57"/>
      <c r="AI13" s="57"/>
      <c r="AJ13" s="57"/>
      <c r="AK13" s="57">
        <v>1</v>
      </c>
      <c r="AL13" s="58">
        <f t="shared" si="485"/>
        <v>1</v>
      </c>
      <c r="AM13" s="57"/>
      <c r="AN13" s="57"/>
      <c r="AO13" s="57"/>
      <c r="AP13" s="57"/>
      <c r="AQ13" s="58">
        <f t="shared" si="486"/>
        <v>0</v>
      </c>
      <c r="AR13" s="60">
        <f t="shared" si="487"/>
        <v>3</v>
      </c>
    </row>
    <row r="14" ht="16.5">
      <c r="A14" s="61" t="s">
        <v>27</v>
      </c>
      <c r="B14" s="57" t="s">
        <v>20</v>
      </c>
      <c r="C14" s="57" t="s">
        <v>20</v>
      </c>
      <c r="D14" s="57" t="s">
        <v>20</v>
      </c>
      <c r="E14" s="57" t="s">
        <v>20</v>
      </c>
      <c r="F14" s="58">
        <f t="shared" si="478"/>
        <v>0</v>
      </c>
      <c r="G14" s="57" t="s">
        <v>20</v>
      </c>
      <c r="H14" s="57" t="s">
        <v>20</v>
      </c>
      <c r="I14" s="57">
        <v>1</v>
      </c>
      <c r="J14" s="57" t="s">
        <v>20</v>
      </c>
      <c r="K14" s="58">
        <f t="shared" si="479"/>
        <v>1</v>
      </c>
      <c r="L14" s="57" t="s">
        <v>20</v>
      </c>
      <c r="M14" s="57" t="s">
        <v>20</v>
      </c>
      <c r="N14" s="57" t="s">
        <v>20</v>
      </c>
      <c r="O14" s="58">
        <f t="shared" si="480"/>
        <v>0</v>
      </c>
      <c r="P14" s="57" t="s">
        <v>20</v>
      </c>
      <c r="Q14" s="57" t="s">
        <v>20</v>
      </c>
      <c r="R14" s="57">
        <v>1</v>
      </c>
      <c r="S14" s="57" t="s">
        <v>20</v>
      </c>
      <c r="T14" s="58">
        <f t="shared" si="481"/>
        <v>1</v>
      </c>
      <c r="U14" s="57" t="s">
        <v>20</v>
      </c>
      <c r="V14" s="57" t="s">
        <v>20</v>
      </c>
      <c r="W14" s="57" t="s">
        <v>20</v>
      </c>
      <c r="X14" s="58">
        <f t="shared" si="482"/>
        <v>0</v>
      </c>
      <c r="Y14" s="57" t="s">
        <v>20</v>
      </c>
      <c r="Z14" s="57" t="s">
        <v>20</v>
      </c>
      <c r="AA14" s="57" t="s">
        <v>20</v>
      </c>
      <c r="AB14" s="57" t="s">
        <v>20</v>
      </c>
      <c r="AC14" s="58">
        <f t="shared" si="483"/>
        <v>0</v>
      </c>
      <c r="AD14" s="57" t="s">
        <v>20</v>
      </c>
      <c r="AE14" s="57">
        <v>1</v>
      </c>
      <c r="AF14" s="57" t="s">
        <v>20</v>
      </c>
      <c r="AG14" s="58">
        <f t="shared" si="484"/>
        <v>1</v>
      </c>
      <c r="AH14" s="57" t="s">
        <v>20</v>
      </c>
      <c r="AI14" s="57" t="s">
        <v>20</v>
      </c>
      <c r="AJ14" s="57" t="s">
        <v>20</v>
      </c>
      <c r="AK14" s="57" t="s">
        <v>20</v>
      </c>
      <c r="AL14" s="58">
        <f t="shared" si="485"/>
        <v>0</v>
      </c>
      <c r="AM14" s="57" t="s">
        <v>20</v>
      </c>
      <c r="AN14" s="57" t="s">
        <v>20</v>
      </c>
      <c r="AO14" s="57">
        <v>1</v>
      </c>
      <c r="AP14" s="57" t="s">
        <v>20</v>
      </c>
      <c r="AQ14" s="58">
        <f t="shared" si="486"/>
        <v>1</v>
      </c>
      <c r="AR14" s="60">
        <f t="shared" si="487"/>
        <v>4</v>
      </c>
    </row>
    <row r="15" ht="15">
      <c r="A15" s="36" t="s">
        <v>28</v>
      </c>
      <c r="B15" s="57" t="s">
        <v>20</v>
      </c>
      <c r="C15" s="57" t="s">
        <v>20</v>
      </c>
      <c r="D15" s="57" t="s">
        <v>20</v>
      </c>
      <c r="E15" s="57"/>
      <c r="F15" s="58">
        <f t="shared" si="478"/>
        <v>0</v>
      </c>
      <c r="G15" s="57" t="s">
        <v>20</v>
      </c>
      <c r="H15" s="57" t="s">
        <v>20</v>
      </c>
      <c r="I15" s="57" t="s">
        <v>20</v>
      </c>
      <c r="J15" s="57" t="s">
        <v>20</v>
      </c>
      <c r="K15" s="58">
        <f t="shared" si="479"/>
        <v>0</v>
      </c>
      <c r="L15" s="57" t="s">
        <v>20</v>
      </c>
      <c r="M15" s="57" t="s">
        <v>20</v>
      </c>
      <c r="N15" s="57" t="s">
        <v>20</v>
      </c>
      <c r="O15" s="58">
        <f t="shared" si="480"/>
        <v>0</v>
      </c>
      <c r="P15" s="57" t="s">
        <v>20</v>
      </c>
      <c r="Q15" s="57" t="s">
        <v>20</v>
      </c>
      <c r="R15" s="57" t="s">
        <v>20</v>
      </c>
      <c r="S15" s="57" t="s">
        <v>20</v>
      </c>
      <c r="T15" s="58">
        <f t="shared" si="481"/>
        <v>0</v>
      </c>
      <c r="U15" s="57" t="s">
        <v>20</v>
      </c>
      <c r="V15" s="57" t="s">
        <v>20</v>
      </c>
      <c r="W15" s="57" t="s">
        <v>20</v>
      </c>
      <c r="X15" s="58">
        <f t="shared" si="482"/>
        <v>0</v>
      </c>
      <c r="Y15" s="57" t="s">
        <v>20</v>
      </c>
      <c r="Z15" s="57" t="s">
        <v>20</v>
      </c>
      <c r="AA15" s="57" t="s">
        <v>20</v>
      </c>
      <c r="AB15" s="57" t="s">
        <v>20</v>
      </c>
      <c r="AC15" s="58">
        <f t="shared" si="483"/>
        <v>0</v>
      </c>
      <c r="AD15" s="57" t="s">
        <v>20</v>
      </c>
      <c r="AE15" s="57" t="s">
        <v>20</v>
      </c>
      <c r="AF15" s="57" t="s">
        <v>20</v>
      </c>
      <c r="AG15" s="58">
        <f t="shared" si="484"/>
        <v>0</v>
      </c>
      <c r="AH15" s="57" t="s">
        <v>20</v>
      </c>
      <c r="AI15" s="57" t="s">
        <v>20</v>
      </c>
      <c r="AJ15" s="57" t="s">
        <v>20</v>
      </c>
      <c r="AK15" s="57" t="s">
        <v>20</v>
      </c>
      <c r="AL15" s="58">
        <f t="shared" si="485"/>
        <v>0</v>
      </c>
      <c r="AM15" s="57" t="s">
        <v>20</v>
      </c>
      <c r="AN15" s="57" t="s">
        <v>20</v>
      </c>
      <c r="AO15" s="57" t="s">
        <v>20</v>
      </c>
      <c r="AP15" s="57" t="s">
        <v>20</v>
      </c>
      <c r="AQ15" s="58">
        <f t="shared" si="486"/>
        <v>0</v>
      </c>
      <c r="AR15" s="60">
        <f t="shared" si="48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3" tint="0.39997558519241921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48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489">SUM(G5,H5,I5,J5)</f>
        <v>0</v>
      </c>
      <c r="L5" s="57"/>
      <c r="M5" s="57"/>
      <c r="N5" s="57">
        <v>1</v>
      </c>
      <c r="O5" s="58">
        <f t="shared" ref="O5:O9" si="490">SUM(L5,M5,N5)</f>
        <v>1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491">SUM(P5,Q5,R5,S5)</f>
        <v>1</v>
      </c>
      <c r="U5" s="57" t="s">
        <v>20</v>
      </c>
      <c r="V5" s="57"/>
      <c r="W5" s="57"/>
      <c r="X5" s="58">
        <f t="shared" ref="X5:X9" si="49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493">SUM(Y5,Z5,AA5,AB5)</f>
        <v>0</v>
      </c>
      <c r="AD5" s="57" t="s">
        <v>20</v>
      </c>
      <c r="AE5" s="57"/>
      <c r="AF5" s="57"/>
      <c r="AG5" s="58">
        <f t="shared" ref="AG5:AG9" si="494">SUM(AD5,AE5,AF5)</f>
        <v>0</v>
      </c>
      <c r="AH5" s="57" t="s">
        <v>20</v>
      </c>
      <c r="AI5" s="57" t="s">
        <v>20</v>
      </c>
      <c r="AJ5" s="57">
        <v>1</v>
      </c>
      <c r="AK5" s="59"/>
      <c r="AL5" s="58">
        <f t="shared" ref="AL5:AL8" si="495">SUM(AH5,AI5,AJ5,AK5)</f>
        <v>1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1</v>
      </c>
      <c r="AR5" s="60">
        <f t="shared" ref="AR5:AR9" si="49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488"/>
        <v>0</v>
      </c>
      <c r="G6" s="57">
        <v>1</v>
      </c>
      <c r="H6" s="57" t="s">
        <v>20</v>
      </c>
      <c r="I6" s="57" t="s">
        <v>20</v>
      </c>
      <c r="J6" s="57" t="s">
        <v>20</v>
      </c>
      <c r="K6" s="58">
        <f t="shared" si="489"/>
        <v>1</v>
      </c>
      <c r="L6" s="57" t="s">
        <v>20</v>
      </c>
      <c r="M6" s="57" t="s">
        <v>20</v>
      </c>
      <c r="N6" s="57" t="s">
        <v>20</v>
      </c>
      <c r="O6" s="58">
        <f t="shared" si="49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491"/>
        <v>1</v>
      </c>
      <c r="U6" s="57" t="s">
        <v>20</v>
      </c>
      <c r="V6" s="57" t="s">
        <v>20</v>
      </c>
      <c r="W6" s="57" t="s">
        <v>20</v>
      </c>
      <c r="X6" s="58">
        <f t="shared" si="49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493"/>
        <v>0</v>
      </c>
      <c r="AD6" s="57" t="s">
        <v>20</v>
      </c>
      <c r="AE6" s="57" t="s">
        <v>20</v>
      </c>
      <c r="AF6" s="57" t="s">
        <v>20</v>
      </c>
      <c r="AG6" s="58">
        <f t="shared" si="49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495"/>
        <v>0</v>
      </c>
      <c r="AM6" s="57">
        <v>1</v>
      </c>
      <c r="AN6" s="59"/>
      <c r="AO6" s="57" t="s">
        <v>20</v>
      </c>
      <c r="AP6" s="57" t="s">
        <v>20</v>
      </c>
      <c r="AQ6" s="58">
        <f t="shared" ref="AQ6:AQ9" si="497">SUM(AM6,AN6,AO6,AP6)</f>
        <v>1</v>
      </c>
      <c r="AR6" s="60">
        <f t="shared" si="496"/>
        <v>3</v>
      </c>
    </row>
    <row r="7" ht="15">
      <c r="A7" s="36" t="s">
        <v>37</v>
      </c>
      <c r="B7" s="57"/>
      <c r="C7" s="57"/>
      <c r="D7" s="57">
        <v>1</v>
      </c>
      <c r="E7" s="57">
        <v>1</v>
      </c>
      <c r="F7" s="58">
        <f t="shared" si="488"/>
        <v>2</v>
      </c>
      <c r="G7" s="57"/>
      <c r="H7" s="57"/>
      <c r="I7" s="57"/>
      <c r="J7" s="57">
        <v>1</v>
      </c>
      <c r="K7" s="58">
        <f t="shared" si="489"/>
        <v>1</v>
      </c>
      <c r="L7" s="57"/>
      <c r="M7" s="57"/>
      <c r="N7" s="57">
        <v>1</v>
      </c>
      <c r="O7" s="58">
        <f t="shared" si="490"/>
        <v>1</v>
      </c>
      <c r="P7" s="57"/>
      <c r="Q7" s="57">
        <v>1</v>
      </c>
      <c r="R7" s="57"/>
      <c r="S7" s="57"/>
      <c r="T7" s="58">
        <f t="shared" si="491"/>
        <v>1</v>
      </c>
      <c r="U7" s="57">
        <v>1</v>
      </c>
      <c r="V7" s="57"/>
      <c r="W7" s="57"/>
      <c r="X7" s="58">
        <f t="shared" si="492"/>
        <v>1</v>
      </c>
      <c r="Y7" s="57">
        <v>1</v>
      </c>
      <c r="Z7" s="57"/>
      <c r="AA7" s="57"/>
      <c r="AB7" s="57"/>
      <c r="AC7" s="58">
        <f t="shared" si="493"/>
        <v>1</v>
      </c>
      <c r="AD7" s="57">
        <v>1</v>
      </c>
      <c r="AE7" s="57"/>
      <c r="AF7" s="57"/>
      <c r="AG7" s="58">
        <f t="shared" si="494"/>
        <v>1</v>
      </c>
      <c r="AH7" s="57"/>
      <c r="AI7" s="57">
        <v>1</v>
      </c>
      <c r="AJ7" s="57"/>
      <c r="AK7" s="57">
        <v>1</v>
      </c>
      <c r="AL7" s="58">
        <f t="shared" si="495"/>
        <v>2</v>
      </c>
      <c r="AM7" s="57"/>
      <c r="AN7" s="59"/>
      <c r="AO7" s="57"/>
      <c r="AP7" s="57"/>
      <c r="AQ7" s="58">
        <f t="shared" si="497"/>
        <v>0</v>
      </c>
      <c r="AR7" s="60">
        <f t="shared" si="496"/>
        <v>10</v>
      </c>
    </row>
    <row r="8" ht="15">
      <c r="A8" s="36" t="s">
        <v>43</v>
      </c>
      <c r="B8" s="57">
        <v>0</v>
      </c>
      <c r="C8" s="57">
        <v>0</v>
      </c>
      <c r="D8" s="57">
        <v>1</v>
      </c>
      <c r="E8" s="57">
        <v>0</v>
      </c>
      <c r="F8" s="58">
        <f t="shared" si="488"/>
        <v>1</v>
      </c>
      <c r="G8" s="57">
        <v>0</v>
      </c>
      <c r="H8" s="57">
        <v>0</v>
      </c>
      <c r="I8" s="57">
        <v>0</v>
      </c>
      <c r="J8" s="57">
        <v>1</v>
      </c>
      <c r="K8" s="58">
        <f t="shared" si="489"/>
        <v>1</v>
      </c>
      <c r="L8" s="57">
        <v>0</v>
      </c>
      <c r="M8" s="57">
        <v>0</v>
      </c>
      <c r="N8" s="57">
        <v>0</v>
      </c>
      <c r="O8" s="58">
        <f t="shared" si="490"/>
        <v>0</v>
      </c>
      <c r="P8" s="57">
        <v>1</v>
      </c>
      <c r="Q8" s="57">
        <v>0</v>
      </c>
      <c r="R8" s="57">
        <v>0</v>
      </c>
      <c r="S8" s="57">
        <v>1</v>
      </c>
      <c r="T8" s="58">
        <f t="shared" si="491"/>
        <v>2</v>
      </c>
      <c r="U8" s="57">
        <v>0</v>
      </c>
      <c r="V8" s="57">
        <v>0</v>
      </c>
      <c r="W8" s="57">
        <v>0</v>
      </c>
      <c r="X8" s="58">
        <f t="shared" si="492"/>
        <v>0</v>
      </c>
      <c r="Y8" s="57">
        <v>1</v>
      </c>
      <c r="Z8" s="57">
        <v>0</v>
      </c>
      <c r="AA8" s="57">
        <v>0</v>
      </c>
      <c r="AB8" s="57">
        <v>0</v>
      </c>
      <c r="AC8" s="58">
        <f t="shared" si="493"/>
        <v>1</v>
      </c>
      <c r="AD8" s="57">
        <v>1</v>
      </c>
      <c r="AE8" s="57">
        <v>0</v>
      </c>
      <c r="AF8" s="57">
        <v>0</v>
      </c>
      <c r="AG8" s="58">
        <f t="shared" si="494"/>
        <v>1</v>
      </c>
      <c r="AH8" s="57">
        <v>0</v>
      </c>
      <c r="AI8" s="57">
        <v>0</v>
      </c>
      <c r="AJ8" s="57">
        <v>0</v>
      </c>
      <c r="AK8" s="59">
        <v>1</v>
      </c>
      <c r="AL8" s="58">
        <f t="shared" si="495"/>
        <v>1</v>
      </c>
      <c r="AM8" s="57" t="s">
        <v>20</v>
      </c>
      <c r="AN8" s="57">
        <v>1</v>
      </c>
      <c r="AO8" s="59">
        <v>1</v>
      </c>
      <c r="AP8" s="57">
        <v>0</v>
      </c>
      <c r="AQ8" s="58">
        <f t="shared" si="497"/>
        <v>2</v>
      </c>
      <c r="AR8" s="60">
        <f t="shared" si="496"/>
        <v>9</v>
      </c>
    </row>
    <row r="9" ht="15">
      <c r="A9" s="36" t="s">
        <v>44</v>
      </c>
      <c r="B9" s="57">
        <v>0</v>
      </c>
      <c r="C9" s="36">
        <v>0</v>
      </c>
      <c r="D9" s="36">
        <v>0</v>
      </c>
      <c r="E9" s="36">
        <v>0</v>
      </c>
      <c r="F9" s="62">
        <f t="shared" si="488"/>
        <v>0</v>
      </c>
      <c r="G9" s="36">
        <v>0</v>
      </c>
      <c r="H9" s="36">
        <v>0</v>
      </c>
      <c r="I9" s="36">
        <v>0</v>
      </c>
      <c r="J9" s="36">
        <v>0</v>
      </c>
      <c r="K9" s="62">
        <f t="shared" si="489"/>
        <v>0</v>
      </c>
      <c r="L9" s="36">
        <v>0</v>
      </c>
      <c r="M9" s="36">
        <v>0</v>
      </c>
      <c r="N9" s="36">
        <v>0</v>
      </c>
      <c r="O9" s="62">
        <f t="shared" si="490"/>
        <v>0</v>
      </c>
      <c r="P9" s="36">
        <v>0</v>
      </c>
      <c r="Q9" s="36">
        <v>0</v>
      </c>
      <c r="R9" s="36">
        <v>0</v>
      </c>
      <c r="S9" s="36">
        <v>1</v>
      </c>
      <c r="T9" s="62">
        <f t="shared" si="491"/>
        <v>1</v>
      </c>
      <c r="U9" s="36">
        <v>0</v>
      </c>
      <c r="V9" s="36">
        <v>0</v>
      </c>
      <c r="W9" s="36">
        <v>0</v>
      </c>
      <c r="X9" s="62">
        <f t="shared" si="492"/>
        <v>0</v>
      </c>
      <c r="Y9" s="36">
        <v>1</v>
      </c>
      <c r="Z9" s="36">
        <v>0</v>
      </c>
      <c r="AA9" s="36">
        <v>0</v>
      </c>
      <c r="AB9" s="36">
        <v>0</v>
      </c>
      <c r="AC9" s="62">
        <f t="shared" si="493"/>
        <v>1</v>
      </c>
      <c r="AD9" s="36">
        <v>0</v>
      </c>
      <c r="AE9" s="36">
        <v>0</v>
      </c>
      <c r="AF9" s="36">
        <v>0</v>
      </c>
      <c r="AG9" s="62">
        <f t="shared" si="494"/>
        <v>0</v>
      </c>
      <c r="AH9" s="36">
        <v>1</v>
      </c>
      <c r="AI9" s="36">
        <v>0</v>
      </c>
      <c r="AJ9" s="36">
        <v>0</v>
      </c>
      <c r="AK9" s="63">
        <v>0</v>
      </c>
      <c r="AL9" s="62">
        <v>1</v>
      </c>
      <c r="AM9" s="36">
        <v>0</v>
      </c>
      <c r="AN9" s="36">
        <v>1</v>
      </c>
      <c r="AO9" s="63">
        <v>0</v>
      </c>
      <c r="AP9" s="36">
        <v>1</v>
      </c>
      <c r="AQ9" s="69">
        <f t="shared" si="497"/>
        <v>2</v>
      </c>
      <c r="AR9" s="60">
        <f t="shared" si="496"/>
        <v>5</v>
      </c>
    </row>
    <row r="10" ht="15">
      <c r="A10" s="36" t="s">
        <v>45</v>
      </c>
      <c r="B10" s="57">
        <v>0</v>
      </c>
      <c r="C10" s="57">
        <v>0</v>
      </c>
      <c r="D10" s="57">
        <v>0</v>
      </c>
      <c r="E10" s="57">
        <v>0</v>
      </c>
      <c r="F10" s="58">
        <f t="shared" ref="F10:F19" si="498">SUM(B10,C10,D10,E10)</f>
        <v>0</v>
      </c>
      <c r="G10" s="57">
        <v>0</v>
      </c>
      <c r="H10" s="57">
        <v>0</v>
      </c>
      <c r="I10" s="57">
        <v>0</v>
      </c>
      <c r="J10" s="57">
        <v>0</v>
      </c>
      <c r="K10" s="58">
        <f t="shared" ref="K10:K19" si="499">SUM(G10,H10,I10,J10)</f>
        <v>0</v>
      </c>
      <c r="L10" s="57">
        <v>0</v>
      </c>
      <c r="M10" s="57">
        <v>0</v>
      </c>
      <c r="N10" s="57">
        <v>0</v>
      </c>
      <c r="O10" s="58">
        <f t="shared" ref="O10:O19" si="500">SUM(L10,M10,N10)</f>
        <v>0</v>
      </c>
      <c r="P10" s="57">
        <v>0</v>
      </c>
      <c r="Q10" s="57">
        <v>0</v>
      </c>
      <c r="R10" s="57">
        <v>0</v>
      </c>
      <c r="S10" s="57">
        <v>0</v>
      </c>
      <c r="T10" s="58">
        <v>0</v>
      </c>
      <c r="U10" s="57">
        <v>1</v>
      </c>
      <c r="V10" s="57">
        <v>0</v>
      </c>
      <c r="W10" s="57">
        <v>0</v>
      </c>
      <c r="X10" s="58">
        <f t="shared" ref="X10:X19" si="501">SUM(U10,V10,W10)</f>
        <v>1</v>
      </c>
      <c r="Y10" s="57">
        <v>0</v>
      </c>
      <c r="Z10" s="57">
        <v>0</v>
      </c>
      <c r="AA10" s="57">
        <v>0</v>
      </c>
      <c r="AB10" s="57">
        <v>0</v>
      </c>
      <c r="AC10" s="58">
        <f t="shared" ref="AC10:AC19" si="502">SUM(Y10,Z10,AA10,AB10)</f>
        <v>0</v>
      </c>
      <c r="AD10" s="57">
        <v>0</v>
      </c>
      <c r="AE10" s="57">
        <v>0</v>
      </c>
      <c r="AF10" s="57">
        <v>0</v>
      </c>
      <c r="AG10" s="58">
        <f t="shared" ref="AG10:AG19" si="503">SUM(AD10,AE10,AF10)</f>
        <v>0</v>
      </c>
      <c r="AH10" s="57">
        <v>0</v>
      </c>
      <c r="AI10" s="57">
        <v>0</v>
      </c>
      <c r="AJ10" s="57">
        <v>0</v>
      </c>
      <c r="AK10" s="59">
        <v>0</v>
      </c>
      <c r="AL10" s="58">
        <f t="shared" ref="AL10:AL19" si="504">SUM(AH10,AI10,AJ10,AK10)</f>
        <v>0</v>
      </c>
      <c r="AM10" s="57">
        <v>0</v>
      </c>
      <c r="AN10" s="57">
        <v>1</v>
      </c>
      <c r="AO10" s="59">
        <v>0</v>
      </c>
      <c r="AP10" s="57">
        <v>0</v>
      </c>
      <c r="AQ10" s="58">
        <f t="shared" ref="AQ10:AQ19" si="505">SUM(AM10,AN10,AO10,AP10)</f>
        <v>1</v>
      </c>
      <c r="AR10" s="60">
        <f t="shared" ref="AR10:AR19" si="506">SUM(F10,K10,O10,T10,X10,AC10,AG10,AL10,AQ10)</f>
        <v>2</v>
      </c>
    </row>
    <row r="11" ht="15">
      <c r="A11" s="36" t="s">
        <v>46</v>
      </c>
      <c r="B11" s="57">
        <v>0</v>
      </c>
      <c r="C11" s="57">
        <v>0</v>
      </c>
      <c r="D11" s="57">
        <v>0</v>
      </c>
      <c r="E11" s="57">
        <v>1</v>
      </c>
      <c r="F11" s="58">
        <f t="shared" si="498"/>
        <v>1</v>
      </c>
      <c r="G11" s="57">
        <v>0</v>
      </c>
      <c r="H11" s="57">
        <v>0</v>
      </c>
      <c r="I11" s="57">
        <v>0</v>
      </c>
      <c r="J11" s="57">
        <v>0</v>
      </c>
      <c r="K11" s="58">
        <f t="shared" si="499"/>
        <v>0</v>
      </c>
      <c r="L11" s="57">
        <v>0</v>
      </c>
      <c r="M11" s="57">
        <v>0</v>
      </c>
      <c r="N11" s="57">
        <v>0</v>
      </c>
      <c r="O11" s="58">
        <f t="shared" si="500"/>
        <v>0</v>
      </c>
      <c r="P11" s="57">
        <v>0</v>
      </c>
      <c r="Q11" s="57">
        <v>0</v>
      </c>
      <c r="R11" s="57">
        <v>1</v>
      </c>
      <c r="S11" s="57">
        <v>0</v>
      </c>
      <c r="T11" s="58">
        <f t="shared" ref="T11:T19" si="507">SUM(P11,Q11,R11,S11)</f>
        <v>1</v>
      </c>
      <c r="U11" s="57">
        <v>0</v>
      </c>
      <c r="V11" s="57">
        <v>0</v>
      </c>
      <c r="W11" s="57">
        <v>0</v>
      </c>
      <c r="X11" s="58">
        <f t="shared" si="501"/>
        <v>0</v>
      </c>
      <c r="Y11" s="57">
        <v>0</v>
      </c>
      <c r="Z11" s="57">
        <v>0</v>
      </c>
      <c r="AA11" s="57">
        <v>0</v>
      </c>
      <c r="AB11" s="57">
        <v>0</v>
      </c>
      <c r="AC11" s="58">
        <f t="shared" si="502"/>
        <v>0</v>
      </c>
      <c r="AD11" s="57">
        <v>0</v>
      </c>
      <c r="AE11" s="57">
        <v>0</v>
      </c>
      <c r="AF11" s="57">
        <v>0</v>
      </c>
      <c r="AG11" s="58">
        <f t="shared" si="503"/>
        <v>0</v>
      </c>
      <c r="AH11" s="57">
        <v>0</v>
      </c>
      <c r="AI11" s="57">
        <v>0</v>
      </c>
      <c r="AJ11" s="57">
        <v>1</v>
      </c>
      <c r="AK11" s="59">
        <v>0</v>
      </c>
      <c r="AL11" s="58">
        <f t="shared" si="504"/>
        <v>1</v>
      </c>
      <c r="AM11" s="57">
        <v>0</v>
      </c>
      <c r="AN11" s="57">
        <v>0</v>
      </c>
      <c r="AO11" s="59">
        <v>0</v>
      </c>
      <c r="AP11" s="57">
        <v>0</v>
      </c>
      <c r="AQ11" s="58">
        <f t="shared" si="505"/>
        <v>0</v>
      </c>
      <c r="AR11" s="60">
        <f t="shared" si="506"/>
        <v>3</v>
      </c>
    </row>
    <row r="12" ht="15">
      <c r="A12" s="36" t="s">
        <v>38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49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499"/>
        <v>0</v>
      </c>
      <c r="L12" s="57" t="s">
        <v>20</v>
      </c>
      <c r="M12" s="57" t="s">
        <v>20</v>
      </c>
      <c r="N12" s="57" t="s">
        <v>20</v>
      </c>
      <c r="O12" s="58">
        <f t="shared" si="50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507"/>
        <v>0</v>
      </c>
      <c r="U12" s="57" t="s">
        <v>20</v>
      </c>
      <c r="V12" s="57" t="s">
        <v>20</v>
      </c>
      <c r="W12" s="57" t="s">
        <v>20</v>
      </c>
      <c r="X12" s="58">
        <f t="shared" si="501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502"/>
        <v>0</v>
      </c>
      <c r="AD12" s="57" t="s">
        <v>20</v>
      </c>
      <c r="AE12" s="57" t="s">
        <v>20</v>
      </c>
      <c r="AF12" s="57" t="s">
        <v>20</v>
      </c>
      <c r="AG12" s="58">
        <f t="shared" si="503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504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505"/>
        <v>0</v>
      </c>
      <c r="AR12" s="60">
        <f t="shared" si="506"/>
        <v>0</v>
      </c>
    </row>
    <row r="13" ht="15">
      <c r="A13" s="36" t="s">
        <v>39</v>
      </c>
      <c r="B13" s="57"/>
      <c r="C13" s="57">
        <v>1</v>
      </c>
      <c r="D13" s="57"/>
      <c r="E13" s="57"/>
      <c r="F13" s="58">
        <f t="shared" si="498"/>
        <v>1</v>
      </c>
      <c r="G13" s="57"/>
      <c r="H13" s="57"/>
      <c r="I13" s="57"/>
      <c r="J13" s="57"/>
      <c r="K13" s="58">
        <f t="shared" si="499"/>
        <v>0</v>
      </c>
      <c r="L13" s="57"/>
      <c r="M13" s="57"/>
      <c r="N13" s="57"/>
      <c r="O13" s="58">
        <f t="shared" si="500"/>
        <v>0</v>
      </c>
      <c r="P13" s="57"/>
      <c r="Q13" s="57"/>
      <c r="R13" s="57">
        <v>1</v>
      </c>
      <c r="S13" s="57"/>
      <c r="T13" s="58">
        <f t="shared" si="507"/>
        <v>1</v>
      </c>
      <c r="U13" s="57"/>
      <c r="V13" s="57"/>
      <c r="W13" s="57"/>
      <c r="X13" s="58">
        <f t="shared" si="501"/>
        <v>0</v>
      </c>
      <c r="Y13" s="57"/>
      <c r="Z13" s="57"/>
      <c r="AA13" s="57"/>
      <c r="AB13" s="57">
        <v>1</v>
      </c>
      <c r="AC13" s="58">
        <f t="shared" si="502"/>
        <v>1</v>
      </c>
      <c r="AD13" s="57"/>
      <c r="AE13" s="57"/>
      <c r="AF13" s="57"/>
      <c r="AG13" s="58">
        <f t="shared" si="503"/>
        <v>0</v>
      </c>
      <c r="AH13" s="57"/>
      <c r="AI13" s="57"/>
      <c r="AJ13" s="57"/>
      <c r="AK13" s="57"/>
      <c r="AL13" s="58">
        <f t="shared" si="504"/>
        <v>0</v>
      </c>
      <c r="AM13" s="57"/>
      <c r="AN13" s="57">
        <v>1</v>
      </c>
      <c r="AO13" s="57"/>
      <c r="AP13" s="57"/>
      <c r="AQ13" s="58">
        <f t="shared" si="505"/>
        <v>1</v>
      </c>
      <c r="AR13" s="60">
        <f t="shared" si="506"/>
        <v>4</v>
      </c>
    </row>
    <row r="14" ht="15">
      <c r="A14" s="36" t="s">
        <v>40</v>
      </c>
      <c r="B14" s="57"/>
      <c r="C14" s="57"/>
      <c r="D14" s="57">
        <v>1</v>
      </c>
      <c r="E14" s="57"/>
      <c r="F14" s="58">
        <f t="shared" si="498"/>
        <v>1</v>
      </c>
      <c r="G14" s="57"/>
      <c r="H14" s="57"/>
      <c r="I14" s="57"/>
      <c r="J14" s="57"/>
      <c r="K14" s="58">
        <f t="shared" si="499"/>
        <v>0</v>
      </c>
      <c r="L14" s="57"/>
      <c r="M14" s="57"/>
      <c r="N14" s="57"/>
      <c r="O14" s="58">
        <f t="shared" si="500"/>
        <v>0</v>
      </c>
      <c r="P14" s="57"/>
      <c r="Q14" s="57">
        <v>1</v>
      </c>
      <c r="R14" s="57"/>
      <c r="S14" s="57"/>
      <c r="T14" s="58">
        <f t="shared" si="507"/>
        <v>1</v>
      </c>
      <c r="U14" s="57"/>
      <c r="V14" s="57"/>
      <c r="W14" s="57"/>
      <c r="X14" s="58">
        <f t="shared" si="501"/>
        <v>0</v>
      </c>
      <c r="Y14" s="57"/>
      <c r="Z14" s="57"/>
      <c r="AA14" s="57"/>
      <c r="AB14" s="57"/>
      <c r="AC14" s="58">
        <f t="shared" si="502"/>
        <v>0</v>
      </c>
      <c r="AD14" s="57"/>
      <c r="AE14" s="57"/>
      <c r="AF14" s="57"/>
      <c r="AG14" s="58">
        <f t="shared" si="503"/>
        <v>0</v>
      </c>
      <c r="AH14" s="57"/>
      <c r="AI14" s="57"/>
      <c r="AJ14" s="57"/>
      <c r="AK14" s="57">
        <v>1</v>
      </c>
      <c r="AL14" s="58">
        <f t="shared" si="504"/>
        <v>1</v>
      </c>
      <c r="AM14" s="57"/>
      <c r="AN14" s="57"/>
      <c r="AO14" s="57"/>
      <c r="AP14" s="57"/>
      <c r="AQ14" s="58">
        <f t="shared" si="505"/>
        <v>0</v>
      </c>
      <c r="AR14" s="60">
        <f t="shared" si="506"/>
        <v>3</v>
      </c>
    </row>
    <row r="15" ht="15">
      <c r="A15" s="36" t="s">
        <v>47</v>
      </c>
      <c r="B15" s="57"/>
      <c r="C15" s="57"/>
      <c r="D15" s="57"/>
      <c r="E15" s="57"/>
      <c r="F15" s="58">
        <f t="shared" si="498"/>
        <v>0</v>
      </c>
      <c r="G15" s="57"/>
      <c r="H15" s="57"/>
      <c r="I15" s="57"/>
      <c r="J15" s="57"/>
      <c r="K15" s="58">
        <f t="shared" si="499"/>
        <v>0</v>
      </c>
      <c r="L15" s="57"/>
      <c r="M15" s="57"/>
      <c r="N15" s="57">
        <v>1</v>
      </c>
      <c r="O15" s="58">
        <f t="shared" si="500"/>
        <v>1</v>
      </c>
      <c r="P15" s="57"/>
      <c r="Q15" s="57"/>
      <c r="R15" s="57"/>
      <c r="S15" s="57"/>
      <c r="T15" s="58">
        <f t="shared" si="507"/>
        <v>0</v>
      </c>
      <c r="U15" s="57">
        <v>1</v>
      </c>
      <c r="V15" s="57"/>
      <c r="W15" s="57"/>
      <c r="X15" s="58">
        <f t="shared" si="501"/>
        <v>1</v>
      </c>
      <c r="Y15" s="57"/>
      <c r="Z15" s="57"/>
      <c r="AA15" s="57"/>
      <c r="AB15" s="57"/>
      <c r="AC15" s="58">
        <f t="shared" si="502"/>
        <v>0</v>
      </c>
      <c r="AD15" s="57"/>
      <c r="AE15" s="57"/>
      <c r="AF15" s="57"/>
      <c r="AG15" s="58">
        <f t="shared" si="503"/>
        <v>0</v>
      </c>
      <c r="AH15" s="57">
        <v>1</v>
      </c>
      <c r="AI15" s="57"/>
      <c r="AJ15" s="57"/>
      <c r="AK15" s="57">
        <v>1</v>
      </c>
      <c r="AL15" s="58">
        <f t="shared" si="504"/>
        <v>2</v>
      </c>
      <c r="AM15" s="57"/>
      <c r="AN15" s="57">
        <v>1</v>
      </c>
      <c r="AO15" s="57">
        <v>1</v>
      </c>
      <c r="AP15" s="57"/>
      <c r="AQ15" s="58">
        <f t="shared" si="505"/>
        <v>2</v>
      </c>
      <c r="AR15" s="60">
        <f t="shared" si="506"/>
        <v>6</v>
      </c>
    </row>
    <row r="16" ht="15">
      <c r="A16" s="36" t="s">
        <v>25</v>
      </c>
      <c r="B16" s="57" t="s">
        <v>20</v>
      </c>
      <c r="C16" s="57" t="s">
        <v>20</v>
      </c>
      <c r="D16" s="57" t="s">
        <v>20</v>
      </c>
      <c r="E16" s="57" t="s">
        <v>20</v>
      </c>
      <c r="F16" s="58">
        <f t="shared" si="498"/>
        <v>0</v>
      </c>
      <c r="G16" s="57" t="s">
        <v>20</v>
      </c>
      <c r="H16" s="57" t="s">
        <v>20</v>
      </c>
      <c r="I16" s="57" t="s">
        <v>20</v>
      </c>
      <c r="J16" s="57" t="s">
        <v>20</v>
      </c>
      <c r="K16" s="58">
        <f t="shared" si="499"/>
        <v>0</v>
      </c>
      <c r="L16" s="57" t="s">
        <v>20</v>
      </c>
      <c r="M16" s="57" t="s">
        <v>20</v>
      </c>
      <c r="N16" s="57" t="s">
        <v>20</v>
      </c>
      <c r="O16" s="58">
        <f t="shared" si="500"/>
        <v>0</v>
      </c>
      <c r="P16" s="57" t="s">
        <v>20</v>
      </c>
      <c r="Q16" s="57" t="s">
        <v>20</v>
      </c>
      <c r="R16" s="57" t="s">
        <v>20</v>
      </c>
      <c r="S16" s="57" t="s">
        <v>20</v>
      </c>
      <c r="T16" s="58">
        <f t="shared" si="507"/>
        <v>0</v>
      </c>
      <c r="U16" s="57" t="s">
        <v>20</v>
      </c>
      <c r="V16" s="57" t="s">
        <v>20</v>
      </c>
      <c r="W16" s="57" t="s">
        <v>20</v>
      </c>
      <c r="X16" s="58">
        <f t="shared" si="501"/>
        <v>0</v>
      </c>
      <c r="Y16" s="57" t="s">
        <v>20</v>
      </c>
      <c r="Z16" s="57" t="s">
        <v>20</v>
      </c>
      <c r="AA16" s="57" t="s">
        <v>20</v>
      </c>
      <c r="AB16" s="57" t="s">
        <v>20</v>
      </c>
      <c r="AC16" s="58">
        <f t="shared" si="502"/>
        <v>0</v>
      </c>
      <c r="AD16" s="57" t="s">
        <v>20</v>
      </c>
      <c r="AE16" s="57" t="s">
        <v>20</v>
      </c>
      <c r="AF16" s="57" t="s">
        <v>20</v>
      </c>
      <c r="AG16" s="58">
        <f t="shared" si="503"/>
        <v>0</v>
      </c>
      <c r="AH16" s="57" t="s">
        <v>20</v>
      </c>
      <c r="AI16" s="57" t="s">
        <v>20</v>
      </c>
      <c r="AJ16" s="57" t="s">
        <v>20</v>
      </c>
      <c r="AK16" s="57" t="s">
        <v>20</v>
      </c>
      <c r="AL16" s="58">
        <f t="shared" si="504"/>
        <v>0</v>
      </c>
      <c r="AM16" s="57" t="s">
        <v>20</v>
      </c>
      <c r="AN16" s="57" t="s">
        <v>20</v>
      </c>
      <c r="AO16" s="57" t="s">
        <v>20</v>
      </c>
      <c r="AP16" s="57" t="s">
        <v>20</v>
      </c>
      <c r="AQ16" s="58">
        <f t="shared" si="505"/>
        <v>0</v>
      </c>
      <c r="AR16" s="60">
        <f t="shared" si="506"/>
        <v>0</v>
      </c>
    </row>
    <row r="17" ht="15">
      <c r="A17" s="36" t="s">
        <v>26</v>
      </c>
      <c r="B17" s="57"/>
      <c r="C17" s="57"/>
      <c r="D17" s="57"/>
      <c r="E17" s="57"/>
      <c r="F17" s="58">
        <f t="shared" si="498"/>
        <v>0</v>
      </c>
      <c r="G17" s="57"/>
      <c r="H17" s="57"/>
      <c r="I17" s="57"/>
      <c r="J17" s="57"/>
      <c r="K17" s="58">
        <f t="shared" si="499"/>
        <v>0</v>
      </c>
      <c r="L17" s="57">
        <v>1</v>
      </c>
      <c r="M17" s="57"/>
      <c r="N17" s="57"/>
      <c r="O17" s="58">
        <f t="shared" si="500"/>
        <v>1</v>
      </c>
      <c r="P17" s="57"/>
      <c r="Q17" s="57"/>
      <c r="R17" s="57"/>
      <c r="S17" s="57"/>
      <c r="T17" s="58">
        <f t="shared" si="507"/>
        <v>0</v>
      </c>
      <c r="U17" s="57"/>
      <c r="V17" s="57"/>
      <c r="W17" s="57"/>
      <c r="X17" s="58">
        <f t="shared" si="501"/>
        <v>0</v>
      </c>
      <c r="Y17" s="57">
        <v>1</v>
      </c>
      <c r="Z17" s="57"/>
      <c r="AA17" s="57"/>
      <c r="AB17" s="57"/>
      <c r="AC17" s="58">
        <f t="shared" si="502"/>
        <v>1</v>
      </c>
      <c r="AD17" s="57"/>
      <c r="AE17" s="57"/>
      <c r="AF17" s="57"/>
      <c r="AG17" s="58">
        <f t="shared" si="503"/>
        <v>0</v>
      </c>
      <c r="AH17" s="57"/>
      <c r="AI17" s="57"/>
      <c r="AJ17" s="57"/>
      <c r="AK17" s="57">
        <v>1</v>
      </c>
      <c r="AL17" s="58">
        <f t="shared" si="504"/>
        <v>1</v>
      </c>
      <c r="AM17" s="57"/>
      <c r="AN17" s="57"/>
      <c r="AO17" s="57"/>
      <c r="AP17" s="57"/>
      <c r="AQ17" s="58">
        <f t="shared" si="505"/>
        <v>0</v>
      </c>
      <c r="AR17" s="60">
        <f t="shared" si="506"/>
        <v>3</v>
      </c>
    </row>
    <row r="18" ht="16.5">
      <c r="A18" s="61" t="s">
        <v>27</v>
      </c>
      <c r="B18" s="57" t="s">
        <v>20</v>
      </c>
      <c r="C18" s="57" t="s">
        <v>20</v>
      </c>
      <c r="D18" s="57" t="s">
        <v>20</v>
      </c>
      <c r="E18" s="57" t="s">
        <v>20</v>
      </c>
      <c r="F18" s="58">
        <f t="shared" si="498"/>
        <v>0</v>
      </c>
      <c r="G18" s="57" t="s">
        <v>20</v>
      </c>
      <c r="H18" s="57" t="s">
        <v>20</v>
      </c>
      <c r="I18" s="57">
        <v>1</v>
      </c>
      <c r="J18" s="57" t="s">
        <v>20</v>
      </c>
      <c r="K18" s="58">
        <f t="shared" si="499"/>
        <v>1</v>
      </c>
      <c r="L18" s="57" t="s">
        <v>20</v>
      </c>
      <c r="M18" s="57" t="s">
        <v>20</v>
      </c>
      <c r="N18" s="57" t="s">
        <v>20</v>
      </c>
      <c r="O18" s="58">
        <f t="shared" si="500"/>
        <v>0</v>
      </c>
      <c r="P18" s="57" t="s">
        <v>20</v>
      </c>
      <c r="Q18" s="57" t="s">
        <v>20</v>
      </c>
      <c r="R18" s="57">
        <v>1</v>
      </c>
      <c r="S18" s="57" t="s">
        <v>20</v>
      </c>
      <c r="T18" s="58">
        <f t="shared" si="507"/>
        <v>1</v>
      </c>
      <c r="U18" s="57" t="s">
        <v>20</v>
      </c>
      <c r="V18" s="57" t="s">
        <v>20</v>
      </c>
      <c r="W18" s="57" t="s">
        <v>20</v>
      </c>
      <c r="X18" s="58">
        <f t="shared" si="501"/>
        <v>0</v>
      </c>
      <c r="Y18" s="57" t="s">
        <v>20</v>
      </c>
      <c r="Z18" s="57" t="s">
        <v>20</v>
      </c>
      <c r="AA18" s="57" t="s">
        <v>20</v>
      </c>
      <c r="AB18" s="57" t="s">
        <v>20</v>
      </c>
      <c r="AC18" s="58">
        <f t="shared" si="502"/>
        <v>0</v>
      </c>
      <c r="AD18" s="57" t="s">
        <v>20</v>
      </c>
      <c r="AE18" s="57">
        <v>1</v>
      </c>
      <c r="AF18" s="57" t="s">
        <v>20</v>
      </c>
      <c r="AG18" s="58">
        <f t="shared" si="503"/>
        <v>1</v>
      </c>
      <c r="AH18" s="57" t="s">
        <v>20</v>
      </c>
      <c r="AI18" s="57" t="s">
        <v>20</v>
      </c>
      <c r="AJ18" s="57" t="s">
        <v>20</v>
      </c>
      <c r="AK18" s="57" t="s">
        <v>20</v>
      </c>
      <c r="AL18" s="58">
        <f t="shared" si="504"/>
        <v>0</v>
      </c>
      <c r="AM18" s="57" t="s">
        <v>20</v>
      </c>
      <c r="AN18" s="57" t="s">
        <v>20</v>
      </c>
      <c r="AO18" s="57">
        <v>1</v>
      </c>
      <c r="AP18" s="57" t="s">
        <v>20</v>
      </c>
      <c r="AQ18" s="58">
        <f t="shared" si="505"/>
        <v>1</v>
      </c>
      <c r="AR18" s="60">
        <f t="shared" si="506"/>
        <v>4</v>
      </c>
    </row>
    <row r="19" ht="15">
      <c r="A19" s="36" t="s">
        <v>28</v>
      </c>
      <c r="B19" s="57" t="s">
        <v>20</v>
      </c>
      <c r="C19" s="57" t="s">
        <v>20</v>
      </c>
      <c r="D19" s="57" t="s">
        <v>20</v>
      </c>
      <c r="E19" s="57"/>
      <c r="F19" s="58">
        <f t="shared" si="498"/>
        <v>0</v>
      </c>
      <c r="G19" s="57" t="s">
        <v>20</v>
      </c>
      <c r="H19" s="57" t="s">
        <v>20</v>
      </c>
      <c r="I19" s="57" t="s">
        <v>20</v>
      </c>
      <c r="J19" s="57" t="s">
        <v>20</v>
      </c>
      <c r="K19" s="58">
        <f t="shared" si="499"/>
        <v>0</v>
      </c>
      <c r="L19" s="57" t="s">
        <v>20</v>
      </c>
      <c r="M19" s="57" t="s">
        <v>20</v>
      </c>
      <c r="N19" s="57" t="s">
        <v>20</v>
      </c>
      <c r="O19" s="58">
        <f t="shared" si="500"/>
        <v>0</v>
      </c>
      <c r="P19" s="57" t="s">
        <v>20</v>
      </c>
      <c r="Q19" s="57" t="s">
        <v>20</v>
      </c>
      <c r="R19" s="57" t="s">
        <v>20</v>
      </c>
      <c r="S19" s="57" t="s">
        <v>20</v>
      </c>
      <c r="T19" s="58">
        <f t="shared" si="507"/>
        <v>0</v>
      </c>
      <c r="U19" s="57" t="s">
        <v>20</v>
      </c>
      <c r="V19" s="57" t="s">
        <v>20</v>
      </c>
      <c r="W19" s="57" t="s">
        <v>20</v>
      </c>
      <c r="X19" s="58">
        <f t="shared" si="501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502"/>
        <v>0</v>
      </c>
      <c r="AD19" s="57" t="s">
        <v>20</v>
      </c>
      <c r="AE19" s="57" t="s">
        <v>20</v>
      </c>
      <c r="AF19" s="57" t="s">
        <v>20</v>
      </c>
      <c r="AG19" s="58">
        <f t="shared" si="503"/>
        <v>0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504"/>
        <v>0</v>
      </c>
      <c r="AM19" s="57" t="s">
        <v>20</v>
      </c>
      <c r="AN19" s="57" t="s">
        <v>20</v>
      </c>
      <c r="AO19" s="57" t="s">
        <v>20</v>
      </c>
      <c r="AP19" s="57" t="s">
        <v>20</v>
      </c>
      <c r="AQ19" s="58">
        <f t="shared" si="505"/>
        <v>0</v>
      </c>
      <c r="AR19" s="60">
        <f t="shared" si="506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3" tint="0.39997558519241921"/>
    <outlinePr applyStyles="0" summaryBelow="1" summaryRight="1" showOutlineSymbols="1"/>
    <pageSetUpPr autoPageBreaks="1" fitToPage="0"/>
  </sheetPr>
  <sheetViews>
    <sheetView topLeftCell="U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103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50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509">SUM(G5,H5,I5,J5)</f>
        <v>0</v>
      </c>
      <c r="L5" s="57"/>
      <c r="M5" s="57"/>
      <c r="N5" s="57">
        <v>1</v>
      </c>
      <c r="O5" s="58">
        <f t="shared" ref="O5:O9" si="510">SUM(L5,M5,N5)</f>
        <v>1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511">SUM(P5,Q5,R5,S5)</f>
        <v>1</v>
      </c>
      <c r="U5" s="57" t="s">
        <v>20</v>
      </c>
      <c r="V5" s="57"/>
      <c r="W5" s="57"/>
      <c r="X5" s="58">
        <f t="shared" ref="X5:X9" si="51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513">SUM(Y5,Z5,AA5,AB5)</f>
        <v>0</v>
      </c>
      <c r="AD5" s="57" t="s">
        <v>20</v>
      </c>
      <c r="AE5" s="57"/>
      <c r="AF5" s="57"/>
      <c r="AG5" s="58">
        <f t="shared" ref="AG5:AG9" si="514">SUM(AD5,AE5,AF5)</f>
        <v>0</v>
      </c>
      <c r="AH5" s="57" t="s">
        <v>20</v>
      </c>
      <c r="AI5" s="57" t="s">
        <v>20</v>
      </c>
      <c r="AJ5" s="57">
        <v>3</v>
      </c>
      <c r="AK5" s="59"/>
      <c r="AL5" s="58">
        <f t="shared" ref="AL5:AL8" si="515">SUM(AH5,AI5,AJ5,AK5)</f>
        <v>3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3</v>
      </c>
      <c r="AR5" s="60">
        <f t="shared" ref="AR5:AR9" si="516">SUM(F5,K5,O5,T5,X5,AC5,AG5,AL5,AQ5)</f>
        <v>9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508"/>
        <v>0</v>
      </c>
      <c r="G6" s="57">
        <v>1</v>
      </c>
      <c r="H6" s="57" t="s">
        <v>20</v>
      </c>
      <c r="I6" s="57" t="s">
        <v>20</v>
      </c>
      <c r="J6" s="57" t="s">
        <v>20</v>
      </c>
      <c r="K6" s="58">
        <f t="shared" si="509"/>
        <v>1</v>
      </c>
      <c r="L6" s="57" t="s">
        <v>20</v>
      </c>
      <c r="M6" s="57" t="s">
        <v>20</v>
      </c>
      <c r="N6" s="57" t="s">
        <v>20</v>
      </c>
      <c r="O6" s="58">
        <f t="shared" si="51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511"/>
        <v>1</v>
      </c>
      <c r="U6" s="57" t="s">
        <v>20</v>
      </c>
      <c r="V6" s="57" t="s">
        <v>20</v>
      </c>
      <c r="W6" s="57" t="s">
        <v>20</v>
      </c>
      <c r="X6" s="58">
        <f t="shared" si="51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513"/>
        <v>0</v>
      </c>
      <c r="AD6" s="57" t="s">
        <v>20</v>
      </c>
      <c r="AE6" s="57" t="s">
        <v>20</v>
      </c>
      <c r="AF6" s="57" t="s">
        <v>20</v>
      </c>
      <c r="AG6" s="58">
        <f t="shared" si="51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515"/>
        <v>0</v>
      </c>
      <c r="AM6" s="57">
        <v>1</v>
      </c>
      <c r="AN6" s="59"/>
      <c r="AO6" s="57" t="s">
        <v>20</v>
      </c>
      <c r="AP6" s="57" t="s">
        <v>20</v>
      </c>
      <c r="AQ6" s="58">
        <f t="shared" ref="AQ6:AQ9" si="517">SUM(AM6,AN6,AO6,AP6)</f>
        <v>1</v>
      </c>
      <c r="AR6" s="60">
        <f t="shared" si="516"/>
        <v>3</v>
      </c>
    </row>
    <row r="7" ht="15">
      <c r="A7" s="36" t="s">
        <v>37</v>
      </c>
      <c r="B7" s="57"/>
      <c r="C7" s="57"/>
      <c r="D7" s="57">
        <v>1</v>
      </c>
      <c r="E7" s="57">
        <v>1</v>
      </c>
      <c r="F7" s="58">
        <f t="shared" si="508"/>
        <v>2</v>
      </c>
      <c r="G7" s="57"/>
      <c r="H7" s="57"/>
      <c r="I7" s="57"/>
      <c r="J7" s="57">
        <v>1</v>
      </c>
      <c r="K7" s="58">
        <f t="shared" si="509"/>
        <v>1</v>
      </c>
      <c r="L7" s="57"/>
      <c r="M7" s="57"/>
      <c r="N7" s="57">
        <v>1</v>
      </c>
      <c r="O7" s="58">
        <f t="shared" si="510"/>
        <v>1</v>
      </c>
      <c r="P7" s="57"/>
      <c r="Q7" s="57">
        <v>1</v>
      </c>
      <c r="R7" s="57"/>
      <c r="S7" s="57"/>
      <c r="T7" s="58">
        <f t="shared" si="511"/>
        <v>1</v>
      </c>
      <c r="U7" s="57">
        <v>1</v>
      </c>
      <c r="V7" s="57"/>
      <c r="W7" s="57"/>
      <c r="X7" s="58">
        <f t="shared" si="512"/>
        <v>1</v>
      </c>
      <c r="Y7" s="57">
        <v>1</v>
      </c>
      <c r="Z7" s="57"/>
      <c r="AA7" s="57"/>
      <c r="AB7" s="57"/>
      <c r="AC7" s="58">
        <f t="shared" si="513"/>
        <v>1</v>
      </c>
      <c r="AD7" s="57">
        <v>1</v>
      </c>
      <c r="AE7" s="57"/>
      <c r="AF7" s="57"/>
      <c r="AG7" s="58">
        <f t="shared" si="514"/>
        <v>1</v>
      </c>
      <c r="AH7" s="57"/>
      <c r="AI7" s="57">
        <v>1</v>
      </c>
      <c r="AJ7" s="57"/>
      <c r="AK7" s="57">
        <v>1</v>
      </c>
      <c r="AL7" s="58">
        <f t="shared" si="515"/>
        <v>2</v>
      </c>
      <c r="AM7" s="57"/>
      <c r="AN7" s="59"/>
      <c r="AO7" s="57"/>
      <c r="AP7" s="57"/>
      <c r="AQ7" s="58">
        <f t="shared" si="517"/>
        <v>0</v>
      </c>
      <c r="AR7" s="60">
        <f t="shared" si="516"/>
        <v>10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508"/>
        <v>1</v>
      </c>
      <c r="G8" s="36">
        <v>0</v>
      </c>
      <c r="H8" s="36">
        <v>0</v>
      </c>
      <c r="I8" s="36">
        <v>0</v>
      </c>
      <c r="J8" s="36">
        <v>1</v>
      </c>
      <c r="K8" s="62">
        <f t="shared" si="509"/>
        <v>1</v>
      </c>
      <c r="L8" s="36">
        <v>0</v>
      </c>
      <c r="M8" s="36">
        <v>0</v>
      </c>
      <c r="N8" s="36">
        <v>0</v>
      </c>
      <c r="O8" s="62">
        <f t="shared" si="510"/>
        <v>0</v>
      </c>
      <c r="P8" s="36">
        <v>1</v>
      </c>
      <c r="Q8" s="36">
        <v>0</v>
      </c>
      <c r="R8" s="36">
        <v>0</v>
      </c>
      <c r="S8" s="36">
        <v>1</v>
      </c>
      <c r="T8" s="62">
        <f t="shared" si="511"/>
        <v>2</v>
      </c>
      <c r="U8" s="36">
        <v>0</v>
      </c>
      <c r="V8" s="36">
        <v>0</v>
      </c>
      <c r="W8" s="36">
        <v>0</v>
      </c>
      <c r="X8" s="62">
        <f t="shared" si="512"/>
        <v>0</v>
      </c>
      <c r="Y8" s="36">
        <v>1</v>
      </c>
      <c r="Z8" s="36">
        <v>0</v>
      </c>
      <c r="AA8" s="36">
        <v>0</v>
      </c>
      <c r="AB8" s="36">
        <v>0</v>
      </c>
      <c r="AC8" s="62">
        <f t="shared" si="513"/>
        <v>1</v>
      </c>
      <c r="AD8" s="36">
        <v>1</v>
      </c>
      <c r="AE8" s="36">
        <v>0</v>
      </c>
      <c r="AF8" s="36">
        <v>0</v>
      </c>
      <c r="AG8" s="62">
        <f t="shared" si="514"/>
        <v>1</v>
      </c>
      <c r="AH8" s="36">
        <v>0</v>
      </c>
      <c r="AI8" s="36">
        <v>0</v>
      </c>
      <c r="AJ8" s="36">
        <v>0</v>
      </c>
      <c r="AK8" s="63">
        <v>1</v>
      </c>
      <c r="AL8" s="62">
        <f t="shared" si="515"/>
        <v>1</v>
      </c>
      <c r="AM8" s="36" t="s">
        <v>20</v>
      </c>
      <c r="AN8" s="36">
        <v>1</v>
      </c>
      <c r="AO8" s="63">
        <v>1</v>
      </c>
      <c r="AP8" s="36">
        <v>0</v>
      </c>
      <c r="AQ8" s="69">
        <f t="shared" si="517"/>
        <v>2</v>
      </c>
      <c r="AR8" s="60">
        <f t="shared" si="516"/>
        <v>9</v>
      </c>
    </row>
    <row r="9" ht="15">
      <c r="A9" s="36" t="s">
        <v>44</v>
      </c>
      <c r="B9" s="57">
        <v>0</v>
      </c>
      <c r="C9" s="36">
        <v>0</v>
      </c>
      <c r="D9" s="36">
        <v>0</v>
      </c>
      <c r="E9" s="36">
        <v>0</v>
      </c>
      <c r="F9" s="62">
        <f t="shared" si="508"/>
        <v>0</v>
      </c>
      <c r="G9" s="36">
        <v>0</v>
      </c>
      <c r="H9" s="36">
        <v>0</v>
      </c>
      <c r="I9" s="36">
        <v>0</v>
      </c>
      <c r="J9" s="36">
        <v>0</v>
      </c>
      <c r="K9" s="62">
        <f t="shared" si="509"/>
        <v>0</v>
      </c>
      <c r="L9" s="36">
        <v>0</v>
      </c>
      <c r="M9" s="36">
        <v>0</v>
      </c>
      <c r="N9" s="36">
        <v>0</v>
      </c>
      <c r="O9" s="62">
        <f t="shared" si="510"/>
        <v>0</v>
      </c>
      <c r="P9" s="36">
        <v>0</v>
      </c>
      <c r="Q9" s="36">
        <v>0</v>
      </c>
      <c r="R9" s="36">
        <v>0</v>
      </c>
      <c r="S9" s="36">
        <v>1</v>
      </c>
      <c r="T9" s="62">
        <f t="shared" si="511"/>
        <v>1</v>
      </c>
      <c r="U9" s="36">
        <v>0</v>
      </c>
      <c r="V9" s="36">
        <v>0</v>
      </c>
      <c r="W9" s="36">
        <v>0</v>
      </c>
      <c r="X9" s="62">
        <f t="shared" si="512"/>
        <v>0</v>
      </c>
      <c r="Y9" s="36">
        <v>1</v>
      </c>
      <c r="Z9" s="36">
        <v>0</v>
      </c>
      <c r="AA9" s="36">
        <v>0</v>
      </c>
      <c r="AB9" s="36">
        <v>0</v>
      </c>
      <c r="AC9" s="62">
        <f t="shared" si="513"/>
        <v>1</v>
      </c>
      <c r="AD9" s="36">
        <v>0</v>
      </c>
      <c r="AE9" s="36">
        <v>0</v>
      </c>
      <c r="AF9" s="36">
        <v>0</v>
      </c>
      <c r="AG9" s="62">
        <f t="shared" si="514"/>
        <v>0</v>
      </c>
      <c r="AH9" s="36">
        <v>1</v>
      </c>
      <c r="AI9" s="36">
        <v>0</v>
      </c>
      <c r="AJ9" s="36">
        <v>0</v>
      </c>
      <c r="AK9" s="63">
        <v>0</v>
      </c>
      <c r="AL9" s="62">
        <v>1</v>
      </c>
      <c r="AM9" s="36">
        <v>0</v>
      </c>
      <c r="AN9" s="36">
        <v>1</v>
      </c>
      <c r="AO9" s="63">
        <v>0</v>
      </c>
      <c r="AP9" s="36">
        <v>1</v>
      </c>
      <c r="AQ9" s="69">
        <f t="shared" si="517"/>
        <v>2</v>
      </c>
      <c r="AR9" s="60">
        <f t="shared" si="516"/>
        <v>5</v>
      </c>
    </row>
    <row r="10" ht="15">
      <c r="A10" s="36" t="s">
        <v>45</v>
      </c>
      <c r="B10" s="57">
        <v>0</v>
      </c>
      <c r="C10" s="36">
        <v>0</v>
      </c>
      <c r="D10" s="36">
        <v>0</v>
      </c>
      <c r="E10" s="36">
        <v>0</v>
      </c>
      <c r="F10" s="62">
        <f t="shared" ref="F10:F19" si="518">SUM(B10,C10,D10,E10)</f>
        <v>0</v>
      </c>
      <c r="G10" s="36">
        <v>0</v>
      </c>
      <c r="H10" s="36">
        <v>0</v>
      </c>
      <c r="I10" s="36">
        <v>0</v>
      </c>
      <c r="J10" s="36">
        <v>0</v>
      </c>
      <c r="K10" s="62">
        <f t="shared" ref="K10:K19" si="519">SUM(G10,H10,I10,J10)</f>
        <v>0</v>
      </c>
      <c r="L10" s="36">
        <v>0</v>
      </c>
      <c r="M10" s="36">
        <v>0</v>
      </c>
      <c r="N10" s="36">
        <v>0</v>
      </c>
      <c r="O10" s="62">
        <f t="shared" ref="O10:O19" si="520">SUM(L10,M10,N10)</f>
        <v>0</v>
      </c>
      <c r="P10" s="36">
        <v>0</v>
      </c>
      <c r="Q10" s="36">
        <v>0</v>
      </c>
      <c r="R10" s="36">
        <v>0</v>
      </c>
      <c r="S10" s="36">
        <v>0</v>
      </c>
      <c r="T10" s="62">
        <v>0</v>
      </c>
      <c r="U10" s="36">
        <v>1</v>
      </c>
      <c r="V10" s="36">
        <v>0</v>
      </c>
      <c r="W10" s="36">
        <v>0</v>
      </c>
      <c r="X10" s="62">
        <f t="shared" ref="X10:X19" si="521">SUM(U10,V10,W10)</f>
        <v>1</v>
      </c>
      <c r="Y10" s="36">
        <v>0</v>
      </c>
      <c r="Z10" s="36">
        <v>0</v>
      </c>
      <c r="AA10" s="36">
        <v>0</v>
      </c>
      <c r="AB10" s="36">
        <v>0</v>
      </c>
      <c r="AC10" s="62">
        <f t="shared" ref="AC10:AC19" si="522">SUM(Y10,Z10,AA10,AB10)</f>
        <v>0</v>
      </c>
      <c r="AD10" s="36">
        <v>0</v>
      </c>
      <c r="AE10" s="36">
        <v>0</v>
      </c>
      <c r="AF10" s="36">
        <v>0</v>
      </c>
      <c r="AG10" s="62">
        <f t="shared" ref="AG10:AG19" si="523">SUM(AD10,AE10,AF10)</f>
        <v>0</v>
      </c>
      <c r="AH10" s="36">
        <v>0</v>
      </c>
      <c r="AI10" s="36">
        <v>0</v>
      </c>
      <c r="AJ10" s="36">
        <v>0</v>
      </c>
      <c r="AK10" s="63">
        <v>0</v>
      </c>
      <c r="AL10" s="62">
        <f t="shared" ref="AL10:AL19" si="524">SUM(AH10,AI10,AJ10,AK10)</f>
        <v>0</v>
      </c>
      <c r="AM10" s="36">
        <v>0</v>
      </c>
      <c r="AN10" s="36">
        <v>1</v>
      </c>
      <c r="AO10" s="63">
        <v>0</v>
      </c>
      <c r="AP10" s="36">
        <v>0</v>
      </c>
      <c r="AQ10" s="69">
        <f t="shared" ref="AQ10:AQ19" si="525">SUM(AM10,AN10,AO10,AP10)</f>
        <v>1</v>
      </c>
      <c r="AR10" s="60">
        <f t="shared" ref="AR10:AR19" si="526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51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519"/>
        <v>0</v>
      </c>
      <c r="L11" s="36">
        <v>0</v>
      </c>
      <c r="M11" s="36">
        <v>0</v>
      </c>
      <c r="N11" s="36">
        <v>0</v>
      </c>
      <c r="O11" s="62">
        <f t="shared" si="52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ref="T11:T19" si="527">SUM(P11,Q11,R11,S11)</f>
        <v>1</v>
      </c>
      <c r="U11" s="36">
        <v>0</v>
      </c>
      <c r="V11" s="36">
        <v>0</v>
      </c>
      <c r="W11" s="36">
        <v>0</v>
      </c>
      <c r="X11" s="62">
        <f t="shared" si="521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522"/>
        <v>0</v>
      </c>
      <c r="AD11" s="36">
        <v>0</v>
      </c>
      <c r="AE11" s="36">
        <v>0</v>
      </c>
      <c r="AF11" s="36">
        <v>0</v>
      </c>
      <c r="AG11" s="62">
        <f t="shared" si="523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524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525"/>
        <v>0</v>
      </c>
      <c r="AR11" s="60">
        <f t="shared" si="526"/>
        <v>3</v>
      </c>
    </row>
    <row r="12" ht="15">
      <c r="A12" s="36" t="s">
        <v>38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51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519"/>
        <v>0</v>
      </c>
      <c r="L12" s="57" t="s">
        <v>20</v>
      </c>
      <c r="M12" s="57" t="s">
        <v>20</v>
      </c>
      <c r="N12" s="57" t="s">
        <v>20</v>
      </c>
      <c r="O12" s="58">
        <f t="shared" si="52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527"/>
        <v>0</v>
      </c>
      <c r="U12" s="57" t="s">
        <v>20</v>
      </c>
      <c r="V12" s="57" t="s">
        <v>20</v>
      </c>
      <c r="W12" s="57" t="s">
        <v>20</v>
      </c>
      <c r="X12" s="58">
        <f t="shared" si="521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522"/>
        <v>0</v>
      </c>
      <c r="AD12" s="57" t="s">
        <v>20</v>
      </c>
      <c r="AE12" s="57" t="s">
        <v>20</v>
      </c>
      <c r="AF12" s="57" t="s">
        <v>20</v>
      </c>
      <c r="AG12" s="58">
        <f t="shared" si="523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524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525"/>
        <v>0</v>
      </c>
      <c r="AR12" s="60">
        <f t="shared" si="526"/>
        <v>0</v>
      </c>
    </row>
    <row r="13" ht="15">
      <c r="A13" s="36" t="s">
        <v>39</v>
      </c>
      <c r="B13" s="57"/>
      <c r="C13" s="57">
        <v>1</v>
      </c>
      <c r="D13" s="57"/>
      <c r="E13" s="57"/>
      <c r="F13" s="58">
        <f t="shared" si="518"/>
        <v>1</v>
      </c>
      <c r="G13" s="57"/>
      <c r="H13" s="57"/>
      <c r="I13" s="57"/>
      <c r="J13" s="57"/>
      <c r="K13" s="58">
        <f t="shared" si="519"/>
        <v>0</v>
      </c>
      <c r="L13" s="57"/>
      <c r="M13" s="57"/>
      <c r="N13" s="57"/>
      <c r="O13" s="58">
        <f t="shared" si="520"/>
        <v>0</v>
      </c>
      <c r="P13" s="57"/>
      <c r="Q13" s="57"/>
      <c r="R13" s="57">
        <v>1</v>
      </c>
      <c r="S13" s="57"/>
      <c r="T13" s="58">
        <f t="shared" si="527"/>
        <v>1</v>
      </c>
      <c r="U13" s="57"/>
      <c r="V13" s="57"/>
      <c r="W13" s="57"/>
      <c r="X13" s="58">
        <f t="shared" si="521"/>
        <v>0</v>
      </c>
      <c r="Y13" s="57"/>
      <c r="Z13" s="57"/>
      <c r="AA13" s="57"/>
      <c r="AB13" s="57">
        <v>1</v>
      </c>
      <c r="AC13" s="58">
        <f t="shared" si="522"/>
        <v>1</v>
      </c>
      <c r="AD13" s="57"/>
      <c r="AE13" s="57"/>
      <c r="AF13" s="57"/>
      <c r="AG13" s="58">
        <f t="shared" si="523"/>
        <v>0</v>
      </c>
      <c r="AH13" s="57"/>
      <c r="AI13" s="57"/>
      <c r="AJ13" s="57"/>
      <c r="AK13" s="57"/>
      <c r="AL13" s="58">
        <f t="shared" si="524"/>
        <v>0</v>
      </c>
      <c r="AM13" s="57"/>
      <c r="AN13" s="57">
        <v>1</v>
      </c>
      <c r="AO13" s="57"/>
      <c r="AP13" s="57"/>
      <c r="AQ13" s="58">
        <f t="shared" si="525"/>
        <v>1</v>
      </c>
      <c r="AR13" s="60">
        <f t="shared" si="526"/>
        <v>4</v>
      </c>
    </row>
    <row r="14" ht="15">
      <c r="A14" s="36" t="s">
        <v>40</v>
      </c>
      <c r="B14" s="57"/>
      <c r="C14" s="57"/>
      <c r="D14" s="57">
        <v>1</v>
      </c>
      <c r="E14" s="57"/>
      <c r="F14" s="58">
        <f t="shared" si="518"/>
        <v>1</v>
      </c>
      <c r="G14" s="57"/>
      <c r="H14" s="57"/>
      <c r="I14" s="57"/>
      <c r="J14" s="57"/>
      <c r="K14" s="58">
        <f t="shared" si="519"/>
        <v>0</v>
      </c>
      <c r="L14" s="57"/>
      <c r="M14" s="57"/>
      <c r="N14" s="57"/>
      <c r="O14" s="58">
        <f t="shared" si="520"/>
        <v>0</v>
      </c>
      <c r="P14" s="57"/>
      <c r="Q14" s="57">
        <v>1</v>
      </c>
      <c r="R14" s="57"/>
      <c r="S14" s="57"/>
      <c r="T14" s="58">
        <f t="shared" si="527"/>
        <v>1</v>
      </c>
      <c r="U14" s="57"/>
      <c r="V14" s="57"/>
      <c r="W14" s="57"/>
      <c r="X14" s="58">
        <f t="shared" si="521"/>
        <v>0</v>
      </c>
      <c r="Y14" s="57"/>
      <c r="Z14" s="57"/>
      <c r="AA14" s="57"/>
      <c r="AB14" s="57"/>
      <c r="AC14" s="58">
        <f t="shared" si="522"/>
        <v>0</v>
      </c>
      <c r="AD14" s="57"/>
      <c r="AE14" s="57"/>
      <c r="AF14" s="57"/>
      <c r="AG14" s="58">
        <f t="shared" si="523"/>
        <v>0</v>
      </c>
      <c r="AH14" s="57"/>
      <c r="AI14" s="57"/>
      <c r="AJ14" s="57"/>
      <c r="AK14" s="57">
        <v>1</v>
      </c>
      <c r="AL14" s="58">
        <f t="shared" si="524"/>
        <v>1</v>
      </c>
      <c r="AM14" s="57"/>
      <c r="AN14" s="57"/>
      <c r="AO14" s="57"/>
      <c r="AP14" s="57"/>
      <c r="AQ14" s="58">
        <f t="shared" si="525"/>
        <v>0</v>
      </c>
      <c r="AR14" s="60">
        <f t="shared" si="526"/>
        <v>3</v>
      </c>
    </row>
    <row r="15" ht="15">
      <c r="A15" s="36" t="s">
        <v>47</v>
      </c>
      <c r="B15" s="57"/>
      <c r="C15" s="57"/>
      <c r="D15" s="57"/>
      <c r="E15" s="57"/>
      <c r="F15" s="58">
        <f t="shared" si="518"/>
        <v>0</v>
      </c>
      <c r="G15" s="57"/>
      <c r="H15" s="57"/>
      <c r="I15" s="57"/>
      <c r="J15" s="57"/>
      <c r="K15" s="58">
        <f t="shared" si="519"/>
        <v>0</v>
      </c>
      <c r="L15" s="57"/>
      <c r="M15" s="57"/>
      <c r="N15" s="57">
        <v>1</v>
      </c>
      <c r="O15" s="58">
        <f t="shared" si="520"/>
        <v>1</v>
      </c>
      <c r="P15" s="57"/>
      <c r="Q15" s="57"/>
      <c r="R15" s="57"/>
      <c r="S15" s="57"/>
      <c r="T15" s="58">
        <f t="shared" si="527"/>
        <v>0</v>
      </c>
      <c r="U15" s="57">
        <v>1</v>
      </c>
      <c r="V15" s="57"/>
      <c r="W15" s="57"/>
      <c r="X15" s="58">
        <f t="shared" si="521"/>
        <v>1</v>
      </c>
      <c r="Y15" s="57"/>
      <c r="Z15" s="57"/>
      <c r="AA15" s="57"/>
      <c r="AB15" s="57"/>
      <c r="AC15" s="58">
        <f t="shared" si="522"/>
        <v>0</v>
      </c>
      <c r="AD15" s="57"/>
      <c r="AE15" s="57"/>
      <c r="AF15" s="57"/>
      <c r="AG15" s="58">
        <f t="shared" si="523"/>
        <v>0</v>
      </c>
      <c r="AH15" s="57">
        <v>1</v>
      </c>
      <c r="AI15" s="57"/>
      <c r="AJ15" s="57"/>
      <c r="AK15" s="57">
        <v>1</v>
      </c>
      <c r="AL15" s="58">
        <f t="shared" si="524"/>
        <v>2</v>
      </c>
      <c r="AM15" s="57"/>
      <c r="AN15" s="57">
        <v>1</v>
      </c>
      <c r="AO15" s="57">
        <v>1</v>
      </c>
      <c r="AP15" s="57"/>
      <c r="AQ15" s="58">
        <f t="shared" si="525"/>
        <v>2</v>
      </c>
      <c r="AR15" s="60">
        <f t="shared" si="526"/>
        <v>6</v>
      </c>
    </row>
    <row r="16" ht="15">
      <c r="A16" s="36" t="s">
        <v>25</v>
      </c>
      <c r="B16" s="57" t="s">
        <v>20</v>
      </c>
      <c r="C16" s="57" t="s">
        <v>20</v>
      </c>
      <c r="D16" s="57" t="s">
        <v>20</v>
      </c>
      <c r="E16" s="57" t="s">
        <v>20</v>
      </c>
      <c r="F16" s="58">
        <f t="shared" si="518"/>
        <v>0</v>
      </c>
      <c r="G16" s="57" t="s">
        <v>20</v>
      </c>
      <c r="H16" s="57" t="s">
        <v>20</v>
      </c>
      <c r="I16" s="57" t="s">
        <v>20</v>
      </c>
      <c r="J16" s="57" t="s">
        <v>20</v>
      </c>
      <c r="K16" s="58">
        <f t="shared" si="519"/>
        <v>0</v>
      </c>
      <c r="L16" s="57" t="s">
        <v>20</v>
      </c>
      <c r="M16" s="57" t="s">
        <v>20</v>
      </c>
      <c r="N16" s="57" t="s">
        <v>20</v>
      </c>
      <c r="O16" s="58">
        <f t="shared" si="520"/>
        <v>0</v>
      </c>
      <c r="P16" s="57" t="s">
        <v>20</v>
      </c>
      <c r="Q16" s="57" t="s">
        <v>20</v>
      </c>
      <c r="R16" s="57" t="s">
        <v>20</v>
      </c>
      <c r="S16" s="57" t="s">
        <v>20</v>
      </c>
      <c r="T16" s="58">
        <f t="shared" si="527"/>
        <v>0</v>
      </c>
      <c r="U16" s="57" t="s">
        <v>20</v>
      </c>
      <c r="V16" s="57" t="s">
        <v>20</v>
      </c>
      <c r="W16" s="57" t="s">
        <v>20</v>
      </c>
      <c r="X16" s="58">
        <f t="shared" si="521"/>
        <v>0</v>
      </c>
      <c r="Y16" s="57" t="s">
        <v>20</v>
      </c>
      <c r="Z16" s="57" t="s">
        <v>20</v>
      </c>
      <c r="AA16" s="57" t="s">
        <v>20</v>
      </c>
      <c r="AB16" s="57" t="s">
        <v>20</v>
      </c>
      <c r="AC16" s="58">
        <f t="shared" si="522"/>
        <v>0</v>
      </c>
      <c r="AD16" s="57" t="s">
        <v>20</v>
      </c>
      <c r="AE16" s="57" t="s">
        <v>20</v>
      </c>
      <c r="AF16" s="57" t="s">
        <v>20</v>
      </c>
      <c r="AG16" s="58">
        <f t="shared" si="523"/>
        <v>0</v>
      </c>
      <c r="AH16" s="57" t="s">
        <v>20</v>
      </c>
      <c r="AI16" s="57" t="s">
        <v>20</v>
      </c>
      <c r="AJ16" s="57" t="s">
        <v>20</v>
      </c>
      <c r="AK16" s="57" t="s">
        <v>20</v>
      </c>
      <c r="AL16" s="58">
        <f t="shared" si="524"/>
        <v>0</v>
      </c>
      <c r="AM16" s="57" t="s">
        <v>20</v>
      </c>
      <c r="AN16" s="57" t="s">
        <v>20</v>
      </c>
      <c r="AO16" s="57" t="s">
        <v>20</v>
      </c>
      <c r="AP16" s="57" t="s">
        <v>20</v>
      </c>
      <c r="AQ16" s="58">
        <f t="shared" si="525"/>
        <v>0</v>
      </c>
      <c r="AR16" s="60">
        <f t="shared" si="526"/>
        <v>0</v>
      </c>
    </row>
    <row r="17" ht="15">
      <c r="A17" s="36" t="s">
        <v>26</v>
      </c>
      <c r="B17" s="57"/>
      <c r="C17" s="57"/>
      <c r="D17" s="57"/>
      <c r="E17" s="57"/>
      <c r="F17" s="58">
        <f t="shared" si="518"/>
        <v>0</v>
      </c>
      <c r="G17" s="57"/>
      <c r="H17" s="57"/>
      <c r="I17" s="57"/>
      <c r="J17" s="57"/>
      <c r="K17" s="58">
        <f t="shared" si="519"/>
        <v>0</v>
      </c>
      <c r="L17" s="57">
        <v>1</v>
      </c>
      <c r="M17" s="57"/>
      <c r="N17" s="57"/>
      <c r="O17" s="58">
        <f t="shared" si="520"/>
        <v>1</v>
      </c>
      <c r="P17" s="57"/>
      <c r="Q17" s="57"/>
      <c r="R17" s="57"/>
      <c r="S17" s="57"/>
      <c r="T17" s="58">
        <f t="shared" si="527"/>
        <v>0</v>
      </c>
      <c r="U17" s="57"/>
      <c r="V17" s="57"/>
      <c r="W17" s="57"/>
      <c r="X17" s="58">
        <f t="shared" si="521"/>
        <v>0</v>
      </c>
      <c r="Y17" s="57">
        <v>1</v>
      </c>
      <c r="Z17" s="57"/>
      <c r="AA17" s="57"/>
      <c r="AB17" s="57"/>
      <c r="AC17" s="58">
        <f t="shared" si="522"/>
        <v>1</v>
      </c>
      <c r="AD17" s="57"/>
      <c r="AE17" s="57"/>
      <c r="AF17" s="57"/>
      <c r="AG17" s="58">
        <f t="shared" si="523"/>
        <v>0</v>
      </c>
      <c r="AH17" s="57"/>
      <c r="AI17" s="57"/>
      <c r="AJ17" s="57"/>
      <c r="AK17" s="57">
        <v>1</v>
      </c>
      <c r="AL17" s="58">
        <f t="shared" si="524"/>
        <v>1</v>
      </c>
      <c r="AM17" s="57"/>
      <c r="AN17" s="57"/>
      <c r="AO17" s="57"/>
      <c r="AP17" s="57"/>
      <c r="AQ17" s="58">
        <f t="shared" si="525"/>
        <v>0</v>
      </c>
      <c r="AR17" s="60">
        <f t="shared" si="526"/>
        <v>3</v>
      </c>
    </row>
    <row r="18" ht="16.5">
      <c r="A18" s="61" t="s">
        <v>27</v>
      </c>
      <c r="B18" s="57" t="s">
        <v>20</v>
      </c>
      <c r="C18" s="57" t="s">
        <v>20</v>
      </c>
      <c r="D18" s="57" t="s">
        <v>20</v>
      </c>
      <c r="E18" s="57" t="s">
        <v>20</v>
      </c>
      <c r="F18" s="58">
        <f t="shared" si="518"/>
        <v>0</v>
      </c>
      <c r="G18" s="57" t="s">
        <v>20</v>
      </c>
      <c r="H18" s="57" t="s">
        <v>20</v>
      </c>
      <c r="I18" s="57">
        <v>1</v>
      </c>
      <c r="J18" s="57" t="s">
        <v>20</v>
      </c>
      <c r="K18" s="58">
        <f t="shared" si="519"/>
        <v>1</v>
      </c>
      <c r="L18" s="57" t="s">
        <v>20</v>
      </c>
      <c r="M18" s="57" t="s">
        <v>20</v>
      </c>
      <c r="N18" s="57" t="s">
        <v>20</v>
      </c>
      <c r="O18" s="58">
        <f t="shared" si="520"/>
        <v>0</v>
      </c>
      <c r="P18" s="57" t="s">
        <v>20</v>
      </c>
      <c r="Q18" s="57" t="s">
        <v>20</v>
      </c>
      <c r="R18" s="57">
        <v>1</v>
      </c>
      <c r="S18" s="57" t="s">
        <v>20</v>
      </c>
      <c r="T18" s="58">
        <f t="shared" si="527"/>
        <v>1</v>
      </c>
      <c r="U18" s="57" t="s">
        <v>20</v>
      </c>
      <c r="V18" s="57" t="s">
        <v>20</v>
      </c>
      <c r="W18" s="57" t="s">
        <v>20</v>
      </c>
      <c r="X18" s="58">
        <f t="shared" si="521"/>
        <v>0</v>
      </c>
      <c r="Y18" s="57" t="s">
        <v>20</v>
      </c>
      <c r="Z18" s="57" t="s">
        <v>20</v>
      </c>
      <c r="AA18" s="57" t="s">
        <v>20</v>
      </c>
      <c r="AB18" s="57" t="s">
        <v>20</v>
      </c>
      <c r="AC18" s="58">
        <f t="shared" si="522"/>
        <v>0</v>
      </c>
      <c r="AD18" s="57" t="s">
        <v>20</v>
      </c>
      <c r="AE18" s="57">
        <v>1</v>
      </c>
      <c r="AF18" s="57" t="s">
        <v>20</v>
      </c>
      <c r="AG18" s="58">
        <f t="shared" si="523"/>
        <v>1</v>
      </c>
      <c r="AH18" s="57" t="s">
        <v>20</v>
      </c>
      <c r="AI18" s="57" t="s">
        <v>20</v>
      </c>
      <c r="AJ18" s="57" t="s">
        <v>20</v>
      </c>
      <c r="AK18" s="57" t="s">
        <v>20</v>
      </c>
      <c r="AL18" s="58">
        <f t="shared" si="524"/>
        <v>0</v>
      </c>
      <c r="AM18" s="57" t="s">
        <v>20</v>
      </c>
      <c r="AN18" s="57" t="s">
        <v>20</v>
      </c>
      <c r="AO18" s="57">
        <v>1</v>
      </c>
      <c r="AP18" s="57" t="s">
        <v>20</v>
      </c>
      <c r="AQ18" s="58">
        <f t="shared" si="525"/>
        <v>1</v>
      </c>
      <c r="AR18" s="60">
        <f t="shared" si="526"/>
        <v>4</v>
      </c>
    </row>
    <row r="19" ht="15">
      <c r="A19" s="36" t="s">
        <v>28</v>
      </c>
      <c r="B19" s="57" t="s">
        <v>20</v>
      </c>
      <c r="C19" s="57" t="s">
        <v>20</v>
      </c>
      <c r="D19" s="57" t="s">
        <v>20</v>
      </c>
      <c r="E19" s="57"/>
      <c r="F19" s="58">
        <f t="shared" si="518"/>
        <v>0</v>
      </c>
      <c r="G19" s="57" t="s">
        <v>20</v>
      </c>
      <c r="H19" s="57" t="s">
        <v>20</v>
      </c>
      <c r="I19" s="57" t="s">
        <v>20</v>
      </c>
      <c r="J19" s="57" t="s">
        <v>20</v>
      </c>
      <c r="K19" s="58">
        <f t="shared" si="519"/>
        <v>0</v>
      </c>
      <c r="L19" s="57" t="s">
        <v>20</v>
      </c>
      <c r="M19" s="57" t="s">
        <v>20</v>
      </c>
      <c r="N19" s="57" t="s">
        <v>20</v>
      </c>
      <c r="O19" s="58">
        <f t="shared" si="520"/>
        <v>0</v>
      </c>
      <c r="P19" s="57" t="s">
        <v>20</v>
      </c>
      <c r="Q19" s="57" t="s">
        <v>20</v>
      </c>
      <c r="R19" s="57" t="s">
        <v>20</v>
      </c>
      <c r="S19" s="57" t="s">
        <v>20</v>
      </c>
      <c r="T19" s="58">
        <f t="shared" si="527"/>
        <v>0</v>
      </c>
      <c r="U19" s="57" t="s">
        <v>20</v>
      </c>
      <c r="V19" s="57" t="s">
        <v>20</v>
      </c>
      <c r="W19" s="57" t="s">
        <v>20</v>
      </c>
      <c r="X19" s="58">
        <f t="shared" si="521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522"/>
        <v>0</v>
      </c>
      <c r="AD19" s="57" t="s">
        <v>20</v>
      </c>
      <c r="AE19" s="57" t="s">
        <v>20</v>
      </c>
      <c r="AF19" s="57" t="s">
        <v>20</v>
      </c>
      <c r="AG19" s="58">
        <f t="shared" si="523"/>
        <v>0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524"/>
        <v>0</v>
      </c>
      <c r="AM19" s="57" t="s">
        <v>20</v>
      </c>
      <c r="AN19" s="57" t="s">
        <v>20</v>
      </c>
      <c r="AO19" s="57" t="s">
        <v>20</v>
      </c>
      <c r="AP19" s="57" t="s">
        <v>20</v>
      </c>
      <c r="AQ19" s="58">
        <f t="shared" si="525"/>
        <v>0</v>
      </c>
      <c r="AR19" s="60">
        <f t="shared" si="526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3" tint="0.39997558519241921"/>
    <outlinePr applyStyles="0" summaryBelow="1" summaryRight="1" showOutlineSymbols="1"/>
    <pageSetUpPr autoPageBreaks="1" fitToPage="0"/>
  </sheetPr>
  <sheetViews>
    <sheetView topLeftCell="T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52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529">SUM(G5,H5,I5,J5)</f>
        <v>0</v>
      </c>
      <c r="L5" s="57"/>
      <c r="M5" s="57"/>
      <c r="N5" s="57">
        <v>1</v>
      </c>
      <c r="O5" s="58">
        <f t="shared" ref="O5:O9" si="530">SUM(L5,M5,N5)</f>
        <v>1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531">SUM(P5,Q5,R5,S5)</f>
        <v>1</v>
      </c>
      <c r="U5" s="57" t="s">
        <v>20</v>
      </c>
      <c r="V5" s="57"/>
      <c r="W5" s="57"/>
      <c r="X5" s="58">
        <f t="shared" ref="X5:X9" si="53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533">SUM(Y5,Z5,AA5,AB5)</f>
        <v>0</v>
      </c>
      <c r="AD5" s="57" t="s">
        <v>20</v>
      </c>
      <c r="AE5" s="57"/>
      <c r="AF5" s="57"/>
      <c r="AG5" s="58">
        <f t="shared" ref="AG5:AG9" si="534">SUM(AD5,AE5,AF5)</f>
        <v>0</v>
      </c>
      <c r="AH5" s="57" t="s">
        <v>20</v>
      </c>
      <c r="AI5" s="57" t="s">
        <v>20</v>
      </c>
      <c r="AJ5" s="57">
        <v>1</v>
      </c>
      <c r="AK5" s="59"/>
      <c r="AL5" s="58">
        <f t="shared" ref="AL5:AL8" si="535">SUM(AH5,AI5,AJ5,AK5)</f>
        <v>1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1</v>
      </c>
      <c r="AR5" s="60">
        <f t="shared" ref="AR5:AR9" si="53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528"/>
        <v>0</v>
      </c>
      <c r="G6" s="57">
        <v>1</v>
      </c>
      <c r="H6" s="57" t="s">
        <v>20</v>
      </c>
      <c r="I6" s="57" t="s">
        <v>20</v>
      </c>
      <c r="J6" s="57" t="s">
        <v>20</v>
      </c>
      <c r="K6" s="58">
        <f t="shared" si="529"/>
        <v>1</v>
      </c>
      <c r="L6" s="57" t="s">
        <v>20</v>
      </c>
      <c r="M6" s="57" t="s">
        <v>20</v>
      </c>
      <c r="N6" s="57" t="s">
        <v>20</v>
      </c>
      <c r="O6" s="58">
        <f t="shared" si="53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531"/>
        <v>1</v>
      </c>
      <c r="U6" s="57" t="s">
        <v>20</v>
      </c>
      <c r="V6" s="57" t="s">
        <v>20</v>
      </c>
      <c r="W6" s="57" t="s">
        <v>20</v>
      </c>
      <c r="X6" s="58">
        <f t="shared" si="53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533"/>
        <v>0</v>
      </c>
      <c r="AD6" s="57" t="s">
        <v>20</v>
      </c>
      <c r="AE6" s="57" t="s">
        <v>20</v>
      </c>
      <c r="AF6" s="57" t="s">
        <v>20</v>
      </c>
      <c r="AG6" s="58">
        <f t="shared" si="53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535"/>
        <v>0</v>
      </c>
      <c r="AM6" s="57">
        <v>1</v>
      </c>
      <c r="AN6" s="59"/>
      <c r="AO6" s="57" t="s">
        <v>20</v>
      </c>
      <c r="AP6" s="57" t="s">
        <v>20</v>
      </c>
      <c r="AQ6" s="58">
        <f t="shared" ref="AQ6:AQ9" si="537">SUM(AM6,AN6,AO6,AP6)</f>
        <v>1</v>
      </c>
      <c r="AR6" s="60">
        <f t="shared" si="536"/>
        <v>3</v>
      </c>
    </row>
    <row r="7" ht="15">
      <c r="A7" s="36" t="s">
        <v>37</v>
      </c>
      <c r="B7" s="57"/>
      <c r="C7" s="57"/>
      <c r="D7" s="57">
        <v>1</v>
      </c>
      <c r="E7" s="57">
        <v>1</v>
      </c>
      <c r="F7" s="58">
        <f t="shared" si="528"/>
        <v>2</v>
      </c>
      <c r="G7" s="57"/>
      <c r="H7" s="57"/>
      <c r="I7" s="57"/>
      <c r="J7" s="57">
        <v>1</v>
      </c>
      <c r="K7" s="58">
        <f t="shared" si="529"/>
        <v>1</v>
      </c>
      <c r="L7" s="57"/>
      <c r="M7" s="57"/>
      <c r="N7" s="57">
        <v>1</v>
      </c>
      <c r="O7" s="58">
        <f t="shared" si="530"/>
        <v>1</v>
      </c>
      <c r="P7" s="57"/>
      <c r="Q7" s="57">
        <v>1</v>
      </c>
      <c r="R7" s="57"/>
      <c r="S7" s="57"/>
      <c r="T7" s="58">
        <f t="shared" si="531"/>
        <v>1</v>
      </c>
      <c r="U7" s="57">
        <v>1</v>
      </c>
      <c r="V7" s="57"/>
      <c r="W7" s="57"/>
      <c r="X7" s="58">
        <f t="shared" si="532"/>
        <v>1</v>
      </c>
      <c r="Y7" s="57">
        <v>1</v>
      </c>
      <c r="Z7" s="57"/>
      <c r="AA7" s="57"/>
      <c r="AB7" s="57"/>
      <c r="AC7" s="58">
        <f t="shared" si="533"/>
        <v>1</v>
      </c>
      <c r="AD7" s="57">
        <v>1</v>
      </c>
      <c r="AE7" s="57"/>
      <c r="AF7" s="57"/>
      <c r="AG7" s="58">
        <f t="shared" si="534"/>
        <v>1</v>
      </c>
      <c r="AH7" s="57"/>
      <c r="AI7" s="57">
        <v>1</v>
      </c>
      <c r="AJ7" s="57"/>
      <c r="AK7" s="57">
        <v>1</v>
      </c>
      <c r="AL7" s="58">
        <f t="shared" si="535"/>
        <v>2</v>
      </c>
      <c r="AM7" s="57"/>
      <c r="AN7" s="59"/>
      <c r="AO7" s="57"/>
      <c r="AP7" s="57"/>
      <c r="AQ7" s="58">
        <f t="shared" si="537"/>
        <v>0</v>
      </c>
      <c r="AR7" s="60">
        <f t="shared" si="536"/>
        <v>10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528"/>
        <v>1</v>
      </c>
      <c r="G8" s="36">
        <v>0</v>
      </c>
      <c r="H8" s="36">
        <v>0</v>
      </c>
      <c r="I8" s="36">
        <v>0</v>
      </c>
      <c r="J8" s="36">
        <v>1</v>
      </c>
      <c r="K8" s="62">
        <f t="shared" si="529"/>
        <v>1</v>
      </c>
      <c r="L8" s="36">
        <v>0</v>
      </c>
      <c r="M8" s="36">
        <v>0</v>
      </c>
      <c r="N8" s="36">
        <v>0</v>
      </c>
      <c r="O8" s="62">
        <f t="shared" si="530"/>
        <v>0</v>
      </c>
      <c r="P8" s="36">
        <v>1</v>
      </c>
      <c r="Q8" s="36">
        <v>0</v>
      </c>
      <c r="R8" s="36">
        <v>0</v>
      </c>
      <c r="S8" s="36">
        <v>1</v>
      </c>
      <c r="T8" s="62">
        <f t="shared" si="531"/>
        <v>2</v>
      </c>
      <c r="U8" s="36">
        <v>0</v>
      </c>
      <c r="V8" s="36">
        <v>0</v>
      </c>
      <c r="W8" s="36">
        <v>0</v>
      </c>
      <c r="X8" s="62">
        <f t="shared" si="532"/>
        <v>0</v>
      </c>
      <c r="Y8" s="36">
        <v>1</v>
      </c>
      <c r="Z8" s="36">
        <v>0</v>
      </c>
      <c r="AA8" s="36">
        <v>0</v>
      </c>
      <c r="AB8" s="36">
        <v>0</v>
      </c>
      <c r="AC8" s="62">
        <f t="shared" si="533"/>
        <v>1</v>
      </c>
      <c r="AD8" s="36">
        <v>1</v>
      </c>
      <c r="AE8" s="36">
        <v>0</v>
      </c>
      <c r="AF8" s="36">
        <v>0</v>
      </c>
      <c r="AG8" s="62">
        <f t="shared" si="534"/>
        <v>1</v>
      </c>
      <c r="AH8" s="36">
        <v>0</v>
      </c>
      <c r="AI8" s="36">
        <v>0</v>
      </c>
      <c r="AJ8" s="36">
        <v>0</v>
      </c>
      <c r="AK8" s="63">
        <v>1</v>
      </c>
      <c r="AL8" s="62">
        <f t="shared" si="535"/>
        <v>1</v>
      </c>
      <c r="AM8" s="36" t="s">
        <v>20</v>
      </c>
      <c r="AN8" s="36">
        <v>1</v>
      </c>
      <c r="AO8" s="63">
        <v>1</v>
      </c>
      <c r="AP8" s="36">
        <v>0</v>
      </c>
      <c r="AQ8" s="69">
        <f t="shared" si="537"/>
        <v>2</v>
      </c>
      <c r="AR8" s="60">
        <f t="shared" si="536"/>
        <v>9</v>
      </c>
    </row>
    <row r="9" ht="15">
      <c r="A9" s="36" t="s">
        <v>44</v>
      </c>
      <c r="B9" s="57">
        <v>0</v>
      </c>
      <c r="C9" s="36">
        <v>0</v>
      </c>
      <c r="D9" s="36">
        <v>0</v>
      </c>
      <c r="E9" s="36">
        <v>0</v>
      </c>
      <c r="F9" s="62">
        <f t="shared" si="528"/>
        <v>0</v>
      </c>
      <c r="G9" s="36">
        <v>0</v>
      </c>
      <c r="H9" s="36">
        <v>0</v>
      </c>
      <c r="I9" s="36">
        <v>0</v>
      </c>
      <c r="J9" s="36">
        <v>0</v>
      </c>
      <c r="K9" s="62">
        <f t="shared" si="529"/>
        <v>0</v>
      </c>
      <c r="L9" s="36">
        <v>0</v>
      </c>
      <c r="M9" s="36">
        <v>0</v>
      </c>
      <c r="N9" s="36">
        <v>0</v>
      </c>
      <c r="O9" s="62">
        <f t="shared" si="530"/>
        <v>0</v>
      </c>
      <c r="P9" s="36">
        <v>0</v>
      </c>
      <c r="Q9" s="36">
        <v>0</v>
      </c>
      <c r="R9" s="36">
        <v>0</v>
      </c>
      <c r="S9" s="36">
        <v>1</v>
      </c>
      <c r="T9" s="62">
        <f t="shared" si="531"/>
        <v>1</v>
      </c>
      <c r="U9" s="36">
        <v>0</v>
      </c>
      <c r="V9" s="36">
        <v>0</v>
      </c>
      <c r="W9" s="36">
        <v>0</v>
      </c>
      <c r="X9" s="62">
        <f t="shared" si="532"/>
        <v>0</v>
      </c>
      <c r="Y9" s="36">
        <v>1</v>
      </c>
      <c r="Z9" s="36">
        <v>0</v>
      </c>
      <c r="AA9" s="36">
        <v>0</v>
      </c>
      <c r="AB9" s="36">
        <v>0</v>
      </c>
      <c r="AC9" s="62">
        <f t="shared" si="533"/>
        <v>1</v>
      </c>
      <c r="AD9" s="36">
        <v>0</v>
      </c>
      <c r="AE9" s="36">
        <v>0</v>
      </c>
      <c r="AF9" s="36">
        <v>0</v>
      </c>
      <c r="AG9" s="62">
        <f t="shared" si="534"/>
        <v>0</v>
      </c>
      <c r="AH9" s="36">
        <v>1</v>
      </c>
      <c r="AI9" s="36">
        <v>0</v>
      </c>
      <c r="AJ9" s="36">
        <v>0</v>
      </c>
      <c r="AK9" s="63">
        <v>0</v>
      </c>
      <c r="AL9" s="62">
        <v>1</v>
      </c>
      <c r="AM9" s="36">
        <v>0</v>
      </c>
      <c r="AN9" s="36">
        <v>1</v>
      </c>
      <c r="AO9" s="63">
        <v>0</v>
      </c>
      <c r="AP9" s="36">
        <v>1</v>
      </c>
      <c r="AQ9" s="69">
        <f t="shared" si="537"/>
        <v>2</v>
      </c>
      <c r="AR9" s="60">
        <f t="shared" si="536"/>
        <v>5</v>
      </c>
    </row>
    <row r="10" ht="15">
      <c r="A10" s="36" t="s">
        <v>45</v>
      </c>
      <c r="B10" s="57">
        <v>0</v>
      </c>
      <c r="C10" s="36">
        <v>0</v>
      </c>
      <c r="D10" s="36">
        <v>0</v>
      </c>
      <c r="E10" s="36">
        <v>0</v>
      </c>
      <c r="F10" s="62">
        <f t="shared" ref="F10:F19" si="538">SUM(B10,C10,D10,E10)</f>
        <v>0</v>
      </c>
      <c r="G10" s="36">
        <v>0</v>
      </c>
      <c r="H10" s="36">
        <v>0</v>
      </c>
      <c r="I10" s="36">
        <v>0</v>
      </c>
      <c r="J10" s="36">
        <v>0</v>
      </c>
      <c r="K10" s="62">
        <f t="shared" ref="K10:K19" si="539">SUM(G10,H10,I10,J10)</f>
        <v>0</v>
      </c>
      <c r="L10" s="36">
        <v>0</v>
      </c>
      <c r="M10" s="36">
        <v>0</v>
      </c>
      <c r="N10" s="36">
        <v>0</v>
      </c>
      <c r="O10" s="62">
        <f t="shared" ref="O10:O19" si="540">SUM(L10,M10,N10)</f>
        <v>0</v>
      </c>
      <c r="P10" s="36">
        <v>0</v>
      </c>
      <c r="Q10" s="36">
        <v>0</v>
      </c>
      <c r="R10" s="36">
        <v>0</v>
      </c>
      <c r="S10" s="36">
        <v>0</v>
      </c>
      <c r="T10" s="62">
        <v>0</v>
      </c>
      <c r="U10" s="36">
        <v>1</v>
      </c>
      <c r="V10" s="36">
        <v>0</v>
      </c>
      <c r="W10" s="36">
        <v>0</v>
      </c>
      <c r="X10" s="62">
        <f t="shared" ref="X10:X19" si="541">SUM(U10,V10,W10)</f>
        <v>1</v>
      </c>
      <c r="Y10" s="36">
        <v>0</v>
      </c>
      <c r="Z10" s="36">
        <v>0</v>
      </c>
      <c r="AA10" s="36">
        <v>0</v>
      </c>
      <c r="AB10" s="36">
        <v>0</v>
      </c>
      <c r="AC10" s="62">
        <f t="shared" ref="AC10:AC19" si="542">SUM(Y10,Z10,AA10,AB10)</f>
        <v>0</v>
      </c>
      <c r="AD10" s="36">
        <v>0</v>
      </c>
      <c r="AE10" s="36">
        <v>0</v>
      </c>
      <c r="AF10" s="36">
        <v>0</v>
      </c>
      <c r="AG10" s="62">
        <f t="shared" ref="AG10:AG19" si="543">SUM(AD10,AE10,AF10)</f>
        <v>0</v>
      </c>
      <c r="AH10" s="36">
        <v>0</v>
      </c>
      <c r="AI10" s="36">
        <v>0</v>
      </c>
      <c r="AJ10" s="36">
        <v>0</v>
      </c>
      <c r="AK10" s="63">
        <v>0</v>
      </c>
      <c r="AL10" s="62">
        <f t="shared" ref="AL10:AL19" si="544">SUM(AH10,AI10,AJ10,AK10)</f>
        <v>0</v>
      </c>
      <c r="AM10" s="36">
        <v>0</v>
      </c>
      <c r="AN10" s="36">
        <v>1</v>
      </c>
      <c r="AO10" s="63">
        <v>0</v>
      </c>
      <c r="AP10" s="36">
        <v>0</v>
      </c>
      <c r="AQ10" s="69">
        <f t="shared" ref="AQ10:AQ19" si="545">SUM(AM10,AN10,AO10,AP10)</f>
        <v>1</v>
      </c>
      <c r="AR10" s="60">
        <f t="shared" ref="AR10:AR19" si="546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53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539"/>
        <v>0</v>
      </c>
      <c r="L11" s="36">
        <v>0</v>
      </c>
      <c r="M11" s="36">
        <v>0</v>
      </c>
      <c r="N11" s="36">
        <v>0</v>
      </c>
      <c r="O11" s="62">
        <f t="shared" si="54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ref="T11:T19" si="547">SUM(P11,Q11,R11,S11)</f>
        <v>1</v>
      </c>
      <c r="U11" s="36">
        <v>0</v>
      </c>
      <c r="V11" s="36">
        <v>0</v>
      </c>
      <c r="W11" s="36">
        <v>0</v>
      </c>
      <c r="X11" s="62">
        <f t="shared" si="541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542"/>
        <v>0</v>
      </c>
      <c r="AD11" s="36">
        <v>0</v>
      </c>
      <c r="AE11" s="36">
        <v>0</v>
      </c>
      <c r="AF11" s="36">
        <v>0</v>
      </c>
      <c r="AG11" s="62">
        <f t="shared" si="543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544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545"/>
        <v>0</v>
      </c>
      <c r="AR11" s="60">
        <f t="shared" si="546"/>
        <v>3</v>
      </c>
    </row>
    <row r="12" ht="15">
      <c r="A12" s="36" t="s">
        <v>38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53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539"/>
        <v>0</v>
      </c>
      <c r="L12" s="57" t="s">
        <v>20</v>
      </c>
      <c r="M12" s="57" t="s">
        <v>20</v>
      </c>
      <c r="N12" s="57" t="s">
        <v>20</v>
      </c>
      <c r="O12" s="58">
        <f t="shared" si="54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547"/>
        <v>0</v>
      </c>
      <c r="U12" s="57" t="s">
        <v>20</v>
      </c>
      <c r="V12" s="57" t="s">
        <v>20</v>
      </c>
      <c r="W12" s="57" t="s">
        <v>20</v>
      </c>
      <c r="X12" s="58">
        <f t="shared" si="541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542"/>
        <v>0</v>
      </c>
      <c r="AD12" s="57" t="s">
        <v>20</v>
      </c>
      <c r="AE12" s="57" t="s">
        <v>20</v>
      </c>
      <c r="AF12" s="57" t="s">
        <v>20</v>
      </c>
      <c r="AG12" s="58">
        <f t="shared" si="543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544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545"/>
        <v>0</v>
      </c>
      <c r="AR12" s="60">
        <f t="shared" si="546"/>
        <v>0</v>
      </c>
    </row>
    <row r="13" ht="15">
      <c r="A13" s="36" t="s">
        <v>39</v>
      </c>
      <c r="B13" s="57"/>
      <c r="C13" s="57">
        <v>1</v>
      </c>
      <c r="D13" s="57"/>
      <c r="E13" s="57"/>
      <c r="F13" s="58">
        <f t="shared" si="538"/>
        <v>1</v>
      </c>
      <c r="G13" s="57"/>
      <c r="H13" s="57"/>
      <c r="I13" s="57"/>
      <c r="J13" s="57"/>
      <c r="K13" s="58">
        <f t="shared" si="539"/>
        <v>0</v>
      </c>
      <c r="L13" s="57"/>
      <c r="M13" s="57"/>
      <c r="N13" s="57"/>
      <c r="O13" s="58">
        <f t="shared" si="540"/>
        <v>0</v>
      </c>
      <c r="P13" s="57"/>
      <c r="Q13" s="57"/>
      <c r="R13" s="57">
        <v>1</v>
      </c>
      <c r="S13" s="57"/>
      <c r="T13" s="58">
        <f t="shared" si="547"/>
        <v>1</v>
      </c>
      <c r="U13" s="57"/>
      <c r="V13" s="57"/>
      <c r="W13" s="57"/>
      <c r="X13" s="58">
        <f t="shared" si="541"/>
        <v>0</v>
      </c>
      <c r="Y13" s="57"/>
      <c r="Z13" s="57"/>
      <c r="AA13" s="57"/>
      <c r="AB13" s="57">
        <v>1</v>
      </c>
      <c r="AC13" s="58">
        <f t="shared" si="542"/>
        <v>1</v>
      </c>
      <c r="AD13" s="57"/>
      <c r="AE13" s="57"/>
      <c r="AF13" s="57"/>
      <c r="AG13" s="58">
        <f t="shared" si="543"/>
        <v>0</v>
      </c>
      <c r="AH13" s="57"/>
      <c r="AI13" s="57"/>
      <c r="AJ13" s="57"/>
      <c r="AK13" s="57"/>
      <c r="AL13" s="58">
        <f t="shared" si="544"/>
        <v>0</v>
      </c>
      <c r="AM13" s="57"/>
      <c r="AN13" s="57">
        <v>1</v>
      </c>
      <c r="AO13" s="57"/>
      <c r="AP13" s="57"/>
      <c r="AQ13" s="58">
        <f t="shared" si="545"/>
        <v>1</v>
      </c>
      <c r="AR13" s="60">
        <f t="shared" si="546"/>
        <v>4</v>
      </c>
    </row>
    <row r="14" ht="15">
      <c r="A14" s="36" t="s">
        <v>40</v>
      </c>
      <c r="B14" s="57"/>
      <c r="C14" s="57"/>
      <c r="D14" s="57">
        <v>1</v>
      </c>
      <c r="E14" s="57"/>
      <c r="F14" s="58">
        <f t="shared" si="538"/>
        <v>1</v>
      </c>
      <c r="G14" s="57"/>
      <c r="H14" s="57"/>
      <c r="I14" s="57"/>
      <c r="J14" s="57"/>
      <c r="K14" s="58">
        <f t="shared" si="539"/>
        <v>0</v>
      </c>
      <c r="L14" s="57"/>
      <c r="M14" s="57"/>
      <c r="N14" s="57"/>
      <c r="O14" s="58">
        <f t="shared" si="540"/>
        <v>0</v>
      </c>
      <c r="P14" s="57"/>
      <c r="Q14" s="57">
        <v>1</v>
      </c>
      <c r="R14" s="57"/>
      <c r="S14" s="57"/>
      <c r="T14" s="58">
        <f t="shared" si="547"/>
        <v>1</v>
      </c>
      <c r="U14" s="57"/>
      <c r="V14" s="57"/>
      <c r="W14" s="57"/>
      <c r="X14" s="58">
        <f t="shared" si="541"/>
        <v>0</v>
      </c>
      <c r="Y14" s="57"/>
      <c r="Z14" s="57"/>
      <c r="AA14" s="57"/>
      <c r="AB14" s="57"/>
      <c r="AC14" s="58">
        <f t="shared" si="542"/>
        <v>0</v>
      </c>
      <c r="AD14" s="57"/>
      <c r="AE14" s="57"/>
      <c r="AF14" s="57"/>
      <c r="AG14" s="58">
        <f t="shared" si="543"/>
        <v>0</v>
      </c>
      <c r="AH14" s="57"/>
      <c r="AI14" s="57"/>
      <c r="AJ14" s="57"/>
      <c r="AK14" s="57">
        <v>1</v>
      </c>
      <c r="AL14" s="58">
        <f t="shared" si="544"/>
        <v>1</v>
      </c>
      <c r="AM14" s="57"/>
      <c r="AN14" s="57"/>
      <c r="AO14" s="57"/>
      <c r="AP14" s="57"/>
      <c r="AQ14" s="58">
        <f t="shared" si="545"/>
        <v>0</v>
      </c>
      <c r="AR14" s="60">
        <f t="shared" si="546"/>
        <v>3</v>
      </c>
    </row>
    <row r="15" ht="15">
      <c r="A15" s="36" t="s">
        <v>47</v>
      </c>
      <c r="B15" s="57"/>
      <c r="C15" s="57"/>
      <c r="D15" s="57"/>
      <c r="E15" s="57"/>
      <c r="F15" s="58">
        <f t="shared" si="538"/>
        <v>0</v>
      </c>
      <c r="G15" s="57"/>
      <c r="H15" s="57"/>
      <c r="I15" s="57"/>
      <c r="J15" s="57"/>
      <c r="K15" s="58">
        <f t="shared" si="539"/>
        <v>0</v>
      </c>
      <c r="L15" s="57"/>
      <c r="M15" s="57"/>
      <c r="N15" s="57">
        <v>1</v>
      </c>
      <c r="O15" s="58">
        <f t="shared" si="540"/>
        <v>1</v>
      </c>
      <c r="P15" s="57"/>
      <c r="Q15" s="57"/>
      <c r="R15" s="57"/>
      <c r="S15" s="57"/>
      <c r="T15" s="58">
        <f t="shared" si="547"/>
        <v>0</v>
      </c>
      <c r="U15" s="57">
        <v>1</v>
      </c>
      <c r="V15" s="57"/>
      <c r="W15" s="57"/>
      <c r="X15" s="58">
        <f t="shared" si="541"/>
        <v>1</v>
      </c>
      <c r="Y15" s="57"/>
      <c r="Z15" s="57"/>
      <c r="AA15" s="57"/>
      <c r="AB15" s="57"/>
      <c r="AC15" s="58">
        <f t="shared" si="542"/>
        <v>0</v>
      </c>
      <c r="AD15" s="57"/>
      <c r="AE15" s="57"/>
      <c r="AF15" s="57"/>
      <c r="AG15" s="58">
        <f t="shared" si="543"/>
        <v>0</v>
      </c>
      <c r="AH15" s="57">
        <v>1</v>
      </c>
      <c r="AI15" s="57"/>
      <c r="AJ15" s="57"/>
      <c r="AK15" s="57">
        <v>1</v>
      </c>
      <c r="AL15" s="58">
        <f t="shared" si="544"/>
        <v>2</v>
      </c>
      <c r="AM15" s="57"/>
      <c r="AN15" s="57">
        <v>1</v>
      </c>
      <c r="AO15" s="57">
        <v>1</v>
      </c>
      <c r="AP15" s="57"/>
      <c r="AQ15" s="58">
        <f t="shared" si="545"/>
        <v>2</v>
      </c>
      <c r="AR15" s="60">
        <f t="shared" si="546"/>
        <v>6</v>
      </c>
    </row>
    <row r="16" ht="15">
      <c r="A16" s="36" t="s">
        <v>25</v>
      </c>
      <c r="B16" s="57" t="s">
        <v>20</v>
      </c>
      <c r="C16" s="57" t="s">
        <v>20</v>
      </c>
      <c r="D16" s="57" t="s">
        <v>20</v>
      </c>
      <c r="E16" s="57" t="s">
        <v>20</v>
      </c>
      <c r="F16" s="58">
        <f t="shared" si="538"/>
        <v>0</v>
      </c>
      <c r="G16" s="57" t="s">
        <v>20</v>
      </c>
      <c r="H16" s="57" t="s">
        <v>20</v>
      </c>
      <c r="I16" s="57" t="s">
        <v>20</v>
      </c>
      <c r="J16" s="57" t="s">
        <v>20</v>
      </c>
      <c r="K16" s="58">
        <f t="shared" si="539"/>
        <v>0</v>
      </c>
      <c r="L16" s="57" t="s">
        <v>20</v>
      </c>
      <c r="M16" s="57" t="s">
        <v>20</v>
      </c>
      <c r="N16" s="57" t="s">
        <v>20</v>
      </c>
      <c r="O16" s="58">
        <f t="shared" si="540"/>
        <v>0</v>
      </c>
      <c r="P16" s="57" t="s">
        <v>20</v>
      </c>
      <c r="Q16" s="57" t="s">
        <v>20</v>
      </c>
      <c r="R16" s="57" t="s">
        <v>20</v>
      </c>
      <c r="S16" s="57" t="s">
        <v>20</v>
      </c>
      <c r="T16" s="58">
        <f t="shared" si="547"/>
        <v>0</v>
      </c>
      <c r="U16" s="57" t="s">
        <v>20</v>
      </c>
      <c r="V16" s="57" t="s">
        <v>20</v>
      </c>
      <c r="W16" s="57" t="s">
        <v>20</v>
      </c>
      <c r="X16" s="58">
        <f t="shared" si="541"/>
        <v>0</v>
      </c>
      <c r="Y16" s="57" t="s">
        <v>20</v>
      </c>
      <c r="Z16" s="57" t="s">
        <v>20</v>
      </c>
      <c r="AA16" s="57" t="s">
        <v>20</v>
      </c>
      <c r="AB16" s="57" t="s">
        <v>20</v>
      </c>
      <c r="AC16" s="58">
        <f t="shared" si="542"/>
        <v>0</v>
      </c>
      <c r="AD16" s="57" t="s">
        <v>20</v>
      </c>
      <c r="AE16" s="57" t="s">
        <v>20</v>
      </c>
      <c r="AF16" s="57" t="s">
        <v>20</v>
      </c>
      <c r="AG16" s="58">
        <f t="shared" si="543"/>
        <v>0</v>
      </c>
      <c r="AH16" s="57" t="s">
        <v>20</v>
      </c>
      <c r="AI16" s="57" t="s">
        <v>20</v>
      </c>
      <c r="AJ16" s="57" t="s">
        <v>20</v>
      </c>
      <c r="AK16" s="57" t="s">
        <v>20</v>
      </c>
      <c r="AL16" s="58">
        <f t="shared" si="544"/>
        <v>0</v>
      </c>
      <c r="AM16" s="57" t="s">
        <v>20</v>
      </c>
      <c r="AN16" s="57" t="s">
        <v>20</v>
      </c>
      <c r="AO16" s="57" t="s">
        <v>20</v>
      </c>
      <c r="AP16" s="57" t="s">
        <v>20</v>
      </c>
      <c r="AQ16" s="58">
        <f t="shared" si="545"/>
        <v>0</v>
      </c>
      <c r="AR16" s="60">
        <f t="shared" si="546"/>
        <v>0</v>
      </c>
    </row>
    <row r="17" ht="15">
      <c r="A17" s="36" t="s">
        <v>26</v>
      </c>
      <c r="B17" s="57"/>
      <c r="C17" s="57"/>
      <c r="D17" s="57"/>
      <c r="E17" s="57"/>
      <c r="F17" s="58">
        <f t="shared" si="538"/>
        <v>0</v>
      </c>
      <c r="G17" s="57"/>
      <c r="H17" s="57"/>
      <c r="I17" s="57"/>
      <c r="J17" s="57"/>
      <c r="K17" s="58">
        <f t="shared" si="539"/>
        <v>0</v>
      </c>
      <c r="L17" s="57">
        <v>1</v>
      </c>
      <c r="M17" s="57"/>
      <c r="N17" s="57"/>
      <c r="O17" s="58">
        <f t="shared" si="540"/>
        <v>1</v>
      </c>
      <c r="P17" s="57"/>
      <c r="Q17" s="57"/>
      <c r="R17" s="57"/>
      <c r="S17" s="57"/>
      <c r="T17" s="58">
        <f t="shared" si="547"/>
        <v>0</v>
      </c>
      <c r="U17" s="57"/>
      <c r="V17" s="57"/>
      <c r="W17" s="57"/>
      <c r="X17" s="58">
        <f t="shared" si="541"/>
        <v>0</v>
      </c>
      <c r="Y17" s="57">
        <v>1</v>
      </c>
      <c r="Z17" s="57"/>
      <c r="AA17" s="57"/>
      <c r="AB17" s="57"/>
      <c r="AC17" s="58">
        <f t="shared" si="542"/>
        <v>1</v>
      </c>
      <c r="AD17" s="57"/>
      <c r="AE17" s="57"/>
      <c r="AF17" s="57"/>
      <c r="AG17" s="58">
        <f t="shared" si="543"/>
        <v>0</v>
      </c>
      <c r="AH17" s="57"/>
      <c r="AI17" s="57"/>
      <c r="AJ17" s="57"/>
      <c r="AK17" s="57">
        <v>1</v>
      </c>
      <c r="AL17" s="58">
        <f t="shared" si="544"/>
        <v>1</v>
      </c>
      <c r="AM17" s="57"/>
      <c r="AN17" s="57"/>
      <c r="AO17" s="57"/>
      <c r="AP17" s="57"/>
      <c r="AQ17" s="58">
        <f t="shared" si="545"/>
        <v>0</v>
      </c>
      <c r="AR17" s="60">
        <f t="shared" si="546"/>
        <v>3</v>
      </c>
    </row>
    <row r="18" ht="16.5">
      <c r="A18" s="61" t="s">
        <v>27</v>
      </c>
      <c r="B18" s="57" t="s">
        <v>20</v>
      </c>
      <c r="C18" s="57" t="s">
        <v>20</v>
      </c>
      <c r="D18" s="57" t="s">
        <v>20</v>
      </c>
      <c r="E18" s="57" t="s">
        <v>20</v>
      </c>
      <c r="F18" s="58">
        <f t="shared" si="538"/>
        <v>0</v>
      </c>
      <c r="G18" s="57" t="s">
        <v>20</v>
      </c>
      <c r="H18" s="57" t="s">
        <v>20</v>
      </c>
      <c r="I18" s="57">
        <v>1</v>
      </c>
      <c r="J18" s="57" t="s">
        <v>20</v>
      </c>
      <c r="K18" s="58">
        <f t="shared" si="539"/>
        <v>1</v>
      </c>
      <c r="L18" s="57" t="s">
        <v>20</v>
      </c>
      <c r="M18" s="57" t="s">
        <v>20</v>
      </c>
      <c r="N18" s="57" t="s">
        <v>20</v>
      </c>
      <c r="O18" s="58">
        <f t="shared" si="540"/>
        <v>0</v>
      </c>
      <c r="P18" s="57" t="s">
        <v>20</v>
      </c>
      <c r="Q18" s="57" t="s">
        <v>20</v>
      </c>
      <c r="R18" s="57">
        <v>1</v>
      </c>
      <c r="S18" s="57" t="s">
        <v>20</v>
      </c>
      <c r="T18" s="58">
        <f t="shared" si="547"/>
        <v>1</v>
      </c>
      <c r="U18" s="57" t="s">
        <v>20</v>
      </c>
      <c r="V18" s="57" t="s">
        <v>20</v>
      </c>
      <c r="W18" s="57" t="s">
        <v>20</v>
      </c>
      <c r="X18" s="58">
        <f t="shared" si="541"/>
        <v>0</v>
      </c>
      <c r="Y18" s="57" t="s">
        <v>20</v>
      </c>
      <c r="Z18" s="57" t="s">
        <v>20</v>
      </c>
      <c r="AA18" s="57" t="s">
        <v>20</v>
      </c>
      <c r="AB18" s="57" t="s">
        <v>20</v>
      </c>
      <c r="AC18" s="58">
        <f t="shared" si="542"/>
        <v>0</v>
      </c>
      <c r="AD18" s="57" t="s">
        <v>20</v>
      </c>
      <c r="AE18" s="57">
        <v>1</v>
      </c>
      <c r="AF18" s="57" t="s">
        <v>20</v>
      </c>
      <c r="AG18" s="58">
        <f t="shared" si="543"/>
        <v>1</v>
      </c>
      <c r="AH18" s="57" t="s">
        <v>20</v>
      </c>
      <c r="AI18" s="57" t="s">
        <v>20</v>
      </c>
      <c r="AJ18" s="57" t="s">
        <v>20</v>
      </c>
      <c r="AK18" s="57" t="s">
        <v>20</v>
      </c>
      <c r="AL18" s="58">
        <f t="shared" si="544"/>
        <v>0</v>
      </c>
      <c r="AM18" s="57" t="s">
        <v>20</v>
      </c>
      <c r="AN18" s="57" t="s">
        <v>20</v>
      </c>
      <c r="AO18" s="57">
        <v>1</v>
      </c>
      <c r="AP18" s="57" t="s">
        <v>20</v>
      </c>
      <c r="AQ18" s="58">
        <f t="shared" si="545"/>
        <v>1</v>
      </c>
      <c r="AR18" s="60">
        <f t="shared" si="546"/>
        <v>4</v>
      </c>
    </row>
    <row r="19" ht="15">
      <c r="A19" s="36" t="s">
        <v>28</v>
      </c>
      <c r="B19" s="57" t="s">
        <v>20</v>
      </c>
      <c r="C19" s="57" t="s">
        <v>20</v>
      </c>
      <c r="D19" s="57" t="s">
        <v>20</v>
      </c>
      <c r="E19" s="57"/>
      <c r="F19" s="58">
        <f t="shared" si="538"/>
        <v>0</v>
      </c>
      <c r="G19" s="57" t="s">
        <v>20</v>
      </c>
      <c r="H19" s="57" t="s">
        <v>20</v>
      </c>
      <c r="I19" s="57" t="s">
        <v>20</v>
      </c>
      <c r="J19" s="57" t="s">
        <v>20</v>
      </c>
      <c r="K19" s="58">
        <f t="shared" si="539"/>
        <v>0</v>
      </c>
      <c r="L19" s="57" t="s">
        <v>20</v>
      </c>
      <c r="M19" s="57" t="s">
        <v>20</v>
      </c>
      <c r="N19" s="57" t="s">
        <v>20</v>
      </c>
      <c r="O19" s="58">
        <f t="shared" si="540"/>
        <v>0</v>
      </c>
      <c r="P19" s="57" t="s">
        <v>20</v>
      </c>
      <c r="Q19" s="57" t="s">
        <v>20</v>
      </c>
      <c r="R19" s="57" t="s">
        <v>20</v>
      </c>
      <c r="S19" s="57" t="s">
        <v>20</v>
      </c>
      <c r="T19" s="58">
        <f t="shared" si="547"/>
        <v>0</v>
      </c>
      <c r="U19" s="57" t="s">
        <v>20</v>
      </c>
      <c r="V19" s="57" t="s">
        <v>20</v>
      </c>
      <c r="W19" s="57" t="s">
        <v>20</v>
      </c>
      <c r="X19" s="58">
        <f t="shared" si="541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542"/>
        <v>0</v>
      </c>
      <c r="AD19" s="57" t="s">
        <v>20</v>
      </c>
      <c r="AE19" s="57" t="s">
        <v>20</v>
      </c>
      <c r="AF19" s="57" t="s">
        <v>20</v>
      </c>
      <c r="AG19" s="58">
        <f t="shared" si="543"/>
        <v>0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544"/>
        <v>0</v>
      </c>
      <c r="AM19" s="57" t="s">
        <v>20</v>
      </c>
      <c r="AN19" s="57" t="s">
        <v>20</v>
      </c>
      <c r="AO19" s="57" t="s">
        <v>20</v>
      </c>
      <c r="AP19" s="57" t="s">
        <v>20</v>
      </c>
      <c r="AQ19" s="58">
        <f t="shared" si="545"/>
        <v>0</v>
      </c>
      <c r="AR19" s="60">
        <f t="shared" si="546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3" tint="0.39997558519241921"/>
    <outlinePr applyStyles="0" summaryBelow="1" summaryRight="1" showOutlineSymbols="1"/>
    <pageSetUpPr autoPageBreaks="1" fitToPage="0"/>
  </sheetPr>
  <sheetViews>
    <sheetView topLeftCell="T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54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549">SUM(G5,H5,I5,J5)</f>
        <v>0</v>
      </c>
      <c r="L5" s="57"/>
      <c r="M5" s="57"/>
      <c r="N5" s="57">
        <v>1</v>
      </c>
      <c r="O5" s="58">
        <f t="shared" ref="O5:O9" si="550">SUM(L5,M5,N5)</f>
        <v>1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551">SUM(P5,Q5,R5,S5)</f>
        <v>1</v>
      </c>
      <c r="U5" s="57" t="s">
        <v>20</v>
      </c>
      <c r="V5" s="57"/>
      <c r="W5" s="57"/>
      <c r="X5" s="58">
        <f t="shared" ref="X5:X9" si="55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553">SUM(Y5,Z5,AA5,AB5)</f>
        <v>0</v>
      </c>
      <c r="AD5" s="57" t="s">
        <v>20</v>
      </c>
      <c r="AE5" s="57"/>
      <c r="AF5" s="57"/>
      <c r="AG5" s="58">
        <f t="shared" ref="AG5:AG9" si="554">SUM(AD5,AE5,AF5)</f>
        <v>0</v>
      </c>
      <c r="AH5" s="57" t="s">
        <v>20</v>
      </c>
      <c r="AI5" s="57" t="s">
        <v>20</v>
      </c>
      <c r="AJ5" s="57">
        <v>1</v>
      </c>
      <c r="AK5" s="59"/>
      <c r="AL5" s="58">
        <f t="shared" ref="AL5:AL8" si="555">SUM(AH5,AI5,AJ5,AK5)</f>
        <v>1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1</v>
      </c>
      <c r="AR5" s="60">
        <f t="shared" ref="AR5:AR9" si="55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548"/>
        <v>0</v>
      </c>
      <c r="G6" s="57">
        <v>1</v>
      </c>
      <c r="H6" s="57" t="s">
        <v>20</v>
      </c>
      <c r="I6" s="57" t="s">
        <v>20</v>
      </c>
      <c r="J6" s="57" t="s">
        <v>20</v>
      </c>
      <c r="K6" s="58">
        <f t="shared" si="549"/>
        <v>1</v>
      </c>
      <c r="L6" s="57" t="s">
        <v>20</v>
      </c>
      <c r="M6" s="57" t="s">
        <v>20</v>
      </c>
      <c r="N6" s="57" t="s">
        <v>20</v>
      </c>
      <c r="O6" s="58">
        <f t="shared" si="55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551"/>
        <v>1</v>
      </c>
      <c r="U6" s="57" t="s">
        <v>20</v>
      </c>
      <c r="V6" s="57" t="s">
        <v>20</v>
      </c>
      <c r="W6" s="57" t="s">
        <v>20</v>
      </c>
      <c r="X6" s="58">
        <f t="shared" si="55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553"/>
        <v>0</v>
      </c>
      <c r="AD6" s="57" t="s">
        <v>20</v>
      </c>
      <c r="AE6" s="57" t="s">
        <v>20</v>
      </c>
      <c r="AF6" s="57" t="s">
        <v>20</v>
      </c>
      <c r="AG6" s="58">
        <f t="shared" si="55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555"/>
        <v>0</v>
      </c>
      <c r="AM6" s="57">
        <v>1</v>
      </c>
      <c r="AN6" s="59"/>
      <c r="AO6" s="57" t="s">
        <v>20</v>
      </c>
      <c r="AP6" s="57" t="s">
        <v>20</v>
      </c>
      <c r="AQ6" s="58">
        <f t="shared" ref="AQ6:AQ9" si="557">SUM(AM6,AN6,AO6,AP6)</f>
        <v>1</v>
      </c>
      <c r="AR6" s="60">
        <f t="shared" si="556"/>
        <v>3</v>
      </c>
    </row>
    <row r="7" ht="15">
      <c r="A7" s="36" t="s">
        <v>37</v>
      </c>
      <c r="B7" s="57"/>
      <c r="C7" s="57"/>
      <c r="D7" s="57">
        <v>1</v>
      </c>
      <c r="E7" s="57">
        <v>1</v>
      </c>
      <c r="F7" s="58">
        <f t="shared" si="548"/>
        <v>2</v>
      </c>
      <c r="G7" s="57"/>
      <c r="H7" s="57"/>
      <c r="I7" s="57"/>
      <c r="J7" s="57">
        <v>1</v>
      </c>
      <c r="K7" s="58">
        <f t="shared" si="549"/>
        <v>1</v>
      </c>
      <c r="L7" s="57"/>
      <c r="M7" s="57"/>
      <c r="N7" s="57">
        <v>1</v>
      </c>
      <c r="O7" s="58">
        <f t="shared" si="550"/>
        <v>1</v>
      </c>
      <c r="P7" s="57"/>
      <c r="Q7" s="57">
        <v>1</v>
      </c>
      <c r="R7" s="57"/>
      <c r="S7" s="57"/>
      <c r="T7" s="58">
        <f t="shared" si="551"/>
        <v>1</v>
      </c>
      <c r="U7" s="57">
        <v>1</v>
      </c>
      <c r="V7" s="57"/>
      <c r="W7" s="57"/>
      <c r="X7" s="58">
        <f t="shared" si="552"/>
        <v>1</v>
      </c>
      <c r="Y7" s="57">
        <v>1</v>
      </c>
      <c r="Z7" s="57"/>
      <c r="AA7" s="57"/>
      <c r="AB7" s="57"/>
      <c r="AC7" s="58">
        <f t="shared" si="553"/>
        <v>1</v>
      </c>
      <c r="AD7" s="57">
        <v>1</v>
      </c>
      <c r="AE7" s="57"/>
      <c r="AF7" s="57"/>
      <c r="AG7" s="58">
        <f t="shared" si="554"/>
        <v>1</v>
      </c>
      <c r="AH7" s="57"/>
      <c r="AI7" s="57">
        <v>1</v>
      </c>
      <c r="AJ7" s="57"/>
      <c r="AK7" s="57">
        <v>1</v>
      </c>
      <c r="AL7" s="58">
        <f t="shared" si="555"/>
        <v>2</v>
      </c>
      <c r="AM7" s="57"/>
      <c r="AN7" s="59"/>
      <c r="AO7" s="57"/>
      <c r="AP7" s="57"/>
      <c r="AQ7" s="58">
        <f t="shared" si="557"/>
        <v>0</v>
      </c>
      <c r="AR7" s="60">
        <f t="shared" si="556"/>
        <v>10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548"/>
        <v>1</v>
      </c>
      <c r="G8" s="36">
        <v>0</v>
      </c>
      <c r="H8" s="36">
        <v>0</v>
      </c>
      <c r="I8" s="36">
        <v>0</v>
      </c>
      <c r="J8" s="36">
        <v>1</v>
      </c>
      <c r="K8" s="62">
        <f t="shared" si="549"/>
        <v>1</v>
      </c>
      <c r="L8" s="36">
        <v>0</v>
      </c>
      <c r="M8" s="36">
        <v>0</v>
      </c>
      <c r="N8" s="36">
        <v>0</v>
      </c>
      <c r="O8" s="62">
        <f t="shared" si="550"/>
        <v>0</v>
      </c>
      <c r="P8" s="36">
        <v>1</v>
      </c>
      <c r="Q8" s="36">
        <v>0</v>
      </c>
      <c r="R8" s="36">
        <v>0</v>
      </c>
      <c r="S8" s="36">
        <v>1</v>
      </c>
      <c r="T8" s="62">
        <f t="shared" si="551"/>
        <v>2</v>
      </c>
      <c r="U8" s="36">
        <v>0</v>
      </c>
      <c r="V8" s="36">
        <v>0</v>
      </c>
      <c r="W8" s="36">
        <v>0</v>
      </c>
      <c r="X8" s="62">
        <f t="shared" si="552"/>
        <v>0</v>
      </c>
      <c r="Y8" s="36">
        <v>1</v>
      </c>
      <c r="Z8" s="36">
        <v>0</v>
      </c>
      <c r="AA8" s="36">
        <v>0</v>
      </c>
      <c r="AB8" s="36">
        <v>0</v>
      </c>
      <c r="AC8" s="62">
        <f t="shared" si="553"/>
        <v>1</v>
      </c>
      <c r="AD8" s="36">
        <v>1</v>
      </c>
      <c r="AE8" s="36">
        <v>0</v>
      </c>
      <c r="AF8" s="36">
        <v>0</v>
      </c>
      <c r="AG8" s="62">
        <f t="shared" si="554"/>
        <v>1</v>
      </c>
      <c r="AH8" s="36">
        <v>0</v>
      </c>
      <c r="AI8" s="36">
        <v>0</v>
      </c>
      <c r="AJ8" s="36">
        <v>0</v>
      </c>
      <c r="AK8" s="63">
        <v>1</v>
      </c>
      <c r="AL8" s="62">
        <f t="shared" si="555"/>
        <v>1</v>
      </c>
      <c r="AM8" s="36" t="s">
        <v>20</v>
      </c>
      <c r="AN8" s="36">
        <v>1</v>
      </c>
      <c r="AO8" s="63">
        <v>1</v>
      </c>
      <c r="AP8" s="36">
        <v>0</v>
      </c>
      <c r="AQ8" s="69">
        <f t="shared" si="557"/>
        <v>2</v>
      </c>
      <c r="AR8" s="60">
        <f t="shared" si="556"/>
        <v>9</v>
      </c>
    </row>
    <row r="9" ht="15">
      <c r="A9" s="36" t="s">
        <v>44</v>
      </c>
      <c r="B9" s="57">
        <v>0</v>
      </c>
      <c r="C9" s="57">
        <v>0</v>
      </c>
      <c r="D9" s="57">
        <v>0</v>
      </c>
      <c r="E9" s="57">
        <v>0</v>
      </c>
      <c r="F9" s="58">
        <f t="shared" si="548"/>
        <v>0</v>
      </c>
      <c r="G9" s="57">
        <v>0</v>
      </c>
      <c r="H9" s="57">
        <v>0</v>
      </c>
      <c r="I9" s="57">
        <v>0</v>
      </c>
      <c r="J9" s="57">
        <v>0</v>
      </c>
      <c r="K9" s="58">
        <f t="shared" si="549"/>
        <v>0</v>
      </c>
      <c r="L9" s="57">
        <v>0</v>
      </c>
      <c r="M9" s="57">
        <v>0</v>
      </c>
      <c r="N9" s="57">
        <v>0</v>
      </c>
      <c r="O9" s="58">
        <f t="shared" si="550"/>
        <v>0</v>
      </c>
      <c r="P9" s="57">
        <v>0</v>
      </c>
      <c r="Q9" s="57">
        <v>0</v>
      </c>
      <c r="R9" s="57">
        <v>0</v>
      </c>
      <c r="S9" s="57">
        <v>1</v>
      </c>
      <c r="T9" s="58">
        <f t="shared" si="551"/>
        <v>1</v>
      </c>
      <c r="U9" s="57">
        <v>0</v>
      </c>
      <c r="V9" s="57">
        <v>0</v>
      </c>
      <c r="W9" s="57">
        <v>0</v>
      </c>
      <c r="X9" s="58">
        <f t="shared" si="552"/>
        <v>0</v>
      </c>
      <c r="Y9" s="57">
        <v>1</v>
      </c>
      <c r="Z9" s="57">
        <v>0</v>
      </c>
      <c r="AA9" s="57">
        <v>0</v>
      </c>
      <c r="AB9" s="57">
        <v>0</v>
      </c>
      <c r="AC9" s="58">
        <f t="shared" si="553"/>
        <v>1</v>
      </c>
      <c r="AD9" s="57">
        <v>0</v>
      </c>
      <c r="AE9" s="57">
        <v>0</v>
      </c>
      <c r="AF9" s="57">
        <v>0</v>
      </c>
      <c r="AG9" s="58">
        <f t="shared" si="554"/>
        <v>0</v>
      </c>
      <c r="AH9" s="57">
        <v>1</v>
      </c>
      <c r="AI9" s="57">
        <v>0</v>
      </c>
      <c r="AJ9" s="57">
        <v>0</v>
      </c>
      <c r="AK9" s="59">
        <v>0</v>
      </c>
      <c r="AL9" s="58">
        <v>1</v>
      </c>
      <c r="AM9" s="57">
        <v>0</v>
      </c>
      <c r="AN9" s="57">
        <v>1</v>
      </c>
      <c r="AO9" s="59">
        <v>0</v>
      </c>
      <c r="AP9" s="57">
        <v>1</v>
      </c>
      <c r="AQ9" s="58">
        <f t="shared" si="557"/>
        <v>2</v>
      </c>
      <c r="AR9" s="60">
        <f t="shared" si="556"/>
        <v>5</v>
      </c>
    </row>
    <row r="10" ht="15">
      <c r="A10" s="36" t="s">
        <v>45</v>
      </c>
      <c r="B10" s="57">
        <v>0</v>
      </c>
      <c r="C10" s="36">
        <v>0</v>
      </c>
      <c r="D10" s="36">
        <v>0</v>
      </c>
      <c r="E10" s="36">
        <v>0</v>
      </c>
      <c r="F10" s="62">
        <f t="shared" ref="F10:F19" si="558">SUM(B10,C10,D10,E10)</f>
        <v>0</v>
      </c>
      <c r="G10" s="36">
        <v>0</v>
      </c>
      <c r="H10" s="36">
        <v>0</v>
      </c>
      <c r="I10" s="36">
        <v>0</v>
      </c>
      <c r="J10" s="36">
        <v>0</v>
      </c>
      <c r="K10" s="62">
        <f t="shared" ref="K10:K19" si="559">SUM(G10,H10,I10,J10)</f>
        <v>0</v>
      </c>
      <c r="L10" s="36">
        <v>0</v>
      </c>
      <c r="M10" s="36">
        <v>0</v>
      </c>
      <c r="N10" s="36">
        <v>0</v>
      </c>
      <c r="O10" s="62">
        <f t="shared" ref="O10:O19" si="560">SUM(L10,M10,N10)</f>
        <v>0</v>
      </c>
      <c r="P10" s="36">
        <v>0</v>
      </c>
      <c r="Q10" s="36">
        <v>0</v>
      </c>
      <c r="R10" s="36">
        <v>0</v>
      </c>
      <c r="S10" s="36">
        <v>0</v>
      </c>
      <c r="T10" s="62">
        <v>0</v>
      </c>
      <c r="U10" s="36">
        <v>1</v>
      </c>
      <c r="V10" s="36">
        <v>0</v>
      </c>
      <c r="W10" s="36">
        <v>0</v>
      </c>
      <c r="X10" s="62">
        <f t="shared" ref="X10:X19" si="561">SUM(U10,V10,W10)</f>
        <v>1</v>
      </c>
      <c r="Y10" s="36">
        <v>0</v>
      </c>
      <c r="Z10" s="36">
        <v>0</v>
      </c>
      <c r="AA10" s="36">
        <v>0</v>
      </c>
      <c r="AB10" s="36">
        <v>0</v>
      </c>
      <c r="AC10" s="62">
        <f t="shared" ref="AC10:AC19" si="562">SUM(Y10,Z10,AA10,AB10)</f>
        <v>0</v>
      </c>
      <c r="AD10" s="36">
        <v>0</v>
      </c>
      <c r="AE10" s="36">
        <v>0</v>
      </c>
      <c r="AF10" s="36">
        <v>0</v>
      </c>
      <c r="AG10" s="62">
        <f t="shared" ref="AG10:AG19" si="563">SUM(AD10,AE10,AF10)</f>
        <v>0</v>
      </c>
      <c r="AH10" s="36">
        <v>0</v>
      </c>
      <c r="AI10" s="36">
        <v>0</v>
      </c>
      <c r="AJ10" s="36">
        <v>0</v>
      </c>
      <c r="AK10" s="63">
        <v>0</v>
      </c>
      <c r="AL10" s="62">
        <f t="shared" ref="AL10:AL19" si="564">SUM(AH10,AI10,AJ10,AK10)</f>
        <v>0</v>
      </c>
      <c r="AM10" s="36">
        <v>0</v>
      </c>
      <c r="AN10" s="36">
        <v>1</v>
      </c>
      <c r="AO10" s="63">
        <v>0</v>
      </c>
      <c r="AP10" s="36">
        <v>0</v>
      </c>
      <c r="AQ10" s="69">
        <f t="shared" ref="AQ10:AQ19" si="565">SUM(AM10,AN10,AO10,AP10)</f>
        <v>1</v>
      </c>
      <c r="AR10" s="60">
        <f t="shared" ref="AR10:AR19" si="566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55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559"/>
        <v>0</v>
      </c>
      <c r="L11" s="36">
        <v>0</v>
      </c>
      <c r="M11" s="36">
        <v>0</v>
      </c>
      <c r="N11" s="36">
        <v>0</v>
      </c>
      <c r="O11" s="62">
        <f t="shared" si="56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ref="T11:T19" si="567">SUM(P11,Q11,R11,S11)</f>
        <v>1</v>
      </c>
      <c r="U11" s="36">
        <v>0</v>
      </c>
      <c r="V11" s="36">
        <v>0</v>
      </c>
      <c r="W11" s="36">
        <v>0</v>
      </c>
      <c r="X11" s="62">
        <f t="shared" si="561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562"/>
        <v>0</v>
      </c>
      <c r="AD11" s="36">
        <v>0</v>
      </c>
      <c r="AE11" s="36">
        <v>0</v>
      </c>
      <c r="AF11" s="36">
        <v>0</v>
      </c>
      <c r="AG11" s="62">
        <f t="shared" si="563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564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565"/>
        <v>0</v>
      </c>
      <c r="AR11" s="60">
        <f t="shared" si="566"/>
        <v>3</v>
      </c>
    </row>
    <row r="12" ht="15">
      <c r="A12" s="36" t="s">
        <v>38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55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559"/>
        <v>0</v>
      </c>
      <c r="L12" s="57" t="s">
        <v>20</v>
      </c>
      <c r="M12" s="57" t="s">
        <v>20</v>
      </c>
      <c r="N12" s="57" t="s">
        <v>20</v>
      </c>
      <c r="O12" s="58">
        <f t="shared" si="56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567"/>
        <v>0</v>
      </c>
      <c r="U12" s="57" t="s">
        <v>20</v>
      </c>
      <c r="V12" s="57" t="s">
        <v>20</v>
      </c>
      <c r="W12" s="57" t="s">
        <v>20</v>
      </c>
      <c r="X12" s="58">
        <f t="shared" si="561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562"/>
        <v>0</v>
      </c>
      <c r="AD12" s="57" t="s">
        <v>20</v>
      </c>
      <c r="AE12" s="57" t="s">
        <v>20</v>
      </c>
      <c r="AF12" s="57" t="s">
        <v>20</v>
      </c>
      <c r="AG12" s="58">
        <f t="shared" si="563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564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565"/>
        <v>0</v>
      </c>
      <c r="AR12" s="60">
        <f t="shared" si="566"/>
        <v>0</v>
      </c>
    </row>
    <row r="13" ht="15">
      <c r="A13" s="36" t="s">
        <v>39</v>
      </c>
      <c r="B13" s="57"/>
      <c r="C13" s="57">
        <v>1</v>
      </c>
      <c r="D13" s="57"/>
      <c r="E13" s="57"/>
      <c r="F13" s="58">
        <f t="shared" si="558"/>
        <v>1</v>
      </c>
      <c r="G13" s="57"/>
      <c r="H13" s="57"/>
      <c r="I13" s="57"/>
      <c r="J13" s="57"/>
      <c r="K13" s="58">
        <f t="shared" si="559"/>
        <v>0</v>
      </c>
      <c r="L13" s="57"/>
      <c r="M13" s="57"/>
      <c r="N13" s="57"/>
      <c r="O13" s="58">
        <f t="shared" si="560"/>
        <v>0</v>
      </c>
      <c r="P13" s="57"/>
      <c r="Q13" s="57"/>
      <c r="R13" s="57">
        <v>1</v>
      </c>
      <c r="S13" s="57"/>
      <c r="T13" s="58">
        <f t="shared" si="567"/>
        <v>1</v>
      </c>
      <c r="U13" s="57"/>
      <c r="V13" s="57"/>
      <c r="W13" s="57"/>
      <c r="X13" s="58">
        <f t="shared" si="561"/>
        <v>0</v>
      </c>
      <c r="Y13" s="57"/>
      <c r="Z13" s="57"/>
      <c r="AA13" s="57"/>
      <c r="AB13" s="57">
        <v>1</v>
      </c>
      <c r="AC13" s="58">
        <f t="shared" si="562"/>
        <v>1</v>
      </c>
      <c r="AD13" s="57"/>
      <c r="AE13" s="57"/>
      <c r="AF13" s="57"/>
      <c r="AG13" s="58">
        <f t="shared" si="563"/>
        <v>0</v>
      </c>
      <c r="AH13" s="57"/>
      <c r="AI13" s="57"/>
      <c r="AJ13" s="57"/>
      <c r="AK13" s="57"/>
      <c r="AL13" s="58">
        <f t="shared" si="564"/>
        <v>0</v>
      </c>
      <c r="AM13" s="57"/>
      <c r="AN13" s="57">
        <v>1</v>
      </c>
      <c r="AO13" s="57"/>
      <c r="AP13" s="57"/>
      <c r="AQ13" s="58">
        <f t="shared" si="565"/>
        <v>1</v>
      </c>
      <c r="AR13" s="60">
        <f t="shared" si="566"/>
        <v>4</v>
      </c>
    </row>
    <row r="14" ht="15">
      <c r="A14" s="36" t="s">
        <v>40</v>
      </c>
      <c r="B14" s="57"/>
      <c r="C14" s="57"/>
      <c r="D14" s="57">
        <v>1</v>
      </c>
      <c r="E14" s="57"/>
      <c r="F14" s="58">
        <f t="shared" si="558"/>
        <v>1</v>
      </c>
      <c r="G14" s="57"/>
      <c r="H14" s="57"/>
      <c r="I14" s="57"/>
      <c r="J14" s="57"/>
      <c r="K14" s="58">
        <f t="shared" si="559"/>
        <v>0</v>
      </c>
      <c r="L14" s="57"/>
      <c r="M14" s="57"/>
      <c r="N14" s="57"/>
      <c r="O14" s="58">
        <f t="shared" si="560"/>
        <v>0</v>
      </c>
      <c r="P14" s="57"/>
      <c r="Q14" s="57">
        <v>1</v>
      </c>
      <c r="R14" s="57"/>
      <c r="S14" s="57"/>
      <c r="T14" s="58">
        <f t="shared" si="567"/>
        <v>1</v>
      </c>
      <c r="U14" s="57"/>
      <c r="V14" s="57"/>
      <c r="W14" s="57"/>
      <c r="X14" s="58">
        <f t="shared" si="561"/>
        <v>0</v>
      </c>
      <c r="Y14" s="57"/>
      <c r="Z14" s="57"/>
      <c r="AA14" s="57"/>
      <c r="AB14" s="57"/>
      <c r="AC14" s="58">
        <f t="shared" si="562"/>
        <v>0</v>
      </c>
      <c r="AD14" s="57"/>
      <c r="AE14" s="57"/>
      <c r="AF14" s="57"/>
      <c r="AG14" s="58">
        <f t="shared" si="563"/>
        <v>0</v>
      </c>
      <c r="AH14" s="57"/>
      <c r="AI14" s="57"/>
      <c r="AJ14" s="57"/>
      <c r="AK14" s="57">
        <v>1</v>
      </c>
      <c r="AL14" s="58">
        <f t="shared" si="564"/>
        <v>1</v>
      </c>
      <c r="AM14" s="57"/>
      <c r="AN14" s="57"/>
      <c r="AO14" s="57"/>
      <c r="AP14" s="57"/>
      <c r="AQ14" s="58">
        <f t="shared" si="565"/>
        <v>0</v>
      </c>
      <c r="AR14" s="60">
        <f t="shared" si="566"/>
        <v>3</v>
      </c>
    </row>
    <row r="15" ht="15">
      <c r="A15" s="36" t="s">
        <v>47</v>
      </c>
      <c r="B15" s="57"/>
      <c r="C15" s="57"/>
      <c r="D15" s="57"/>
      <c r="E15" s="57"/>
      <c r="F15" s="58">
        <f t="shared" si="558"/>
        <v>0</v>
      </c>
      <c r="G15" s="57"/>
      <c r="H15" s="57"/>
      <c r="I15" s="57"/>
      <c r="J15" s="57"/>
      <c r="K15" s="58">
        <f t="shared" si="559"/>
        <v>0</v>
      </c>
      <c r="L15" s="57"/>
      <c r="M15" s="57"/>
      <c r="N15" s="57">
        <v>1</v>
      </c>
      <c r="O15" s="58">
        <f t="shared" si="560"/>
        <v>1</v>
      </c>
      <c r="P15" s="57"/>
      <c r="Q15" s="57"/>
      <c r="R15" s="57"/>
      <c r="S15" s="57"/>
      <c r="T15" s="58">
        <f t="shared" si="567"/>
        <v>0</v>
      </c>
      <c r="U15" s="57">
        <v>1</v>
      </c>
      <c r="V15" s="57"/>
      <c r="W15" s="57"/>
      <c r="X15" s="58">
        <f t="shared" si="561"/>
        <v>1</v>
      </c>
      <c r="Y15" s="57"/>
      <c r="Z15" s="57"/>
      <c r="AA15" s="57"/>
      <c r="AB15" s="57"/>
      <c r="AC15" s="58">
        <f t="shared" si="562"/>
        <v>0</v>
      </c>
      <c r="AD15" s="57"/>
      <c r="AE15" s="57"/>
      <c r="AF15" s="57"/>
      <c r="AG15" s="58">
        <f t="shared" si="563"/>
        <v>0</v>
      </c>
      <c r="AH15" s="57">
        <v>1</v>
      </c>
      <c r="AI15" s="57"/>
      <c r="AJ15" s="57"/>
      <c r="AK15" s="57">
        <v>1</v>
      </c>
      <c r="AL15" s="58">
        <f t="shared" si="564"/>
        <v>2</v>
      </c>
      <c r="AM15" s="57"/>
      <c r="AN15" s="57">
        <v>1</v>
      </c>
      <c r="AO15" s="57">
        <v>1</v>
      </c>
      <c r="AP15" s="57"/>
      <c r="AQ15" s="58">
        <f t="shared" si="565"/>
        <v>2</v>
      </c>
      <c r="AR15" s="60">
        <f t="shared" si="566"/>
        <v>6</v>
      </c>
    </row>
    <row r="16" ht="15">
      <c r="A16" s="36" t="s">
        <v>25</v>
      </c>
      <c r="B16" s="57" t="s">
        <v>20</v>
      </c>
      <c r="C16" s="57" t="s">
        <v>20</v>
      </c>
      <c r="D16" s="57" t="s">
        <v>20</v>
      </c>
      <c r="E16" s="57" t="s">
        <v>20</v>
      </c>
      <c r="F16" s="58">
        <f t="shared" si="558"/>
        <v>0</v>
      </c>
      <c r="G16" s="57" t="s">
        <v>20</v>
      </c>
      <c r="H16" s="57" t="s">
        <v>20</v>
      </c>
      <c r="I16" s="57" t="s">
        <v>20</v>
      </c>
      <c r="J16" s="57" t="s">
        <v>20</v>
      </c>
      <c r="K16" s="58">
        <f t="shared" si="559"/>
        <v>0</v>
      </c>
      <c r="L16" s="57" t="s">
        <v>20</v>
      </c>
      <c r="M16" s="57" t="s">
        <v>20</v>
      </c>
      <c r="N16" s="57" t="s">
        <v>20</v>
      </c>
      <c r="O16" s="58">
        <f t="shared" si="560"/>
        <v>0</v>
      </c>
      <c r="P16" s="57" t="s">
        <v>20</v>
      </c>
      <c r="Q16" s="57" t="s">
        <v>20</v>
      </c>
      <c r="R16" s="57" t="s">
        <v>20</v>
      </c>
      <c r="S16" s="57" t="s">
        <v>20</v>
      </c>
      <c r="T16" s="58">
        <f t="shared" si="567"/>
        <v>0</v>
      </c>
      <c r="U16" s="57" t="s">
        <v>20</v>
      </c>
      <c r="V16" s="57" t="s">
        <v>20</v>
      </c>
      <c r="W16" s="57" t="s">
        <v>20</v>
      </c>
      <c r="X16" s="58">
        <f t="shared" si="561"/>
        <v>0</v>
      </c>
      <c r="Y16" s="57" t="s">
        <v>20</v>
      </c>
      <c r="Z16" s="57" t="s">
        <v>20</v>
      </c>
      <c r="AA16" s="57" t="s">
        <v>20</v>
      </c>
      <c r="AB16" s="57" t="s">
        <v>20</v>
      </c>
      <c r="AC16" s="58">
        <f t="shared" si="562"/>
        <v>0</v>
      </c>
      <c r="AD16" s="57" t="s">
        <v>20</v>
      </c>
      <c r="AE16" s="57" t="s">
        <v>20</v>
      </c>
      <c r="AF16" s="57" t="s">
        <v>20</v>
      </c>
      <c r="AG16" s="58">
        <f t="shared" si="563"/>
        <v>0</v>
      </c>
      <c r="AH16" s="57" t="s">
        <v>20</v>
      </c>
      <c r="AI16" s="57" t="s">
        <v>20</v>
      </c>
      <c r="AJ16" s="57" t="s">
        <v>20</v>
      </c>
      <c r="AK16" s="57" t="s">
        <v>20</v>
      </c>
      <c r="AL16" s="58">
        <f t="shared" si="564"/>
        <v>0</v>
      </c>
      <c r="AM16" s="57" t="s">
        <v>20</v>
      </c>
      <c r="AN16" s="57" t="s">
        <v>20</v>
      </c>
      <c r="AO16" s="57" t="s">
        <v>20</v>
      </c>
      <c r="AP16" s="57" t="s">
        <v>20</v>
      </c>
      <c r="AQ16" s="58">
        <f t="shared" si="565"/>
        <v>0</v>
      </c>
      <c r="AR16" s="60">
        <f t="shared" si="566"/>
        <v>0</v>
      </c>
    </row>
    <row r="17" ht="15">
      <c r="A17" s="36" t="s">
        <v>26</v>
      </c>
      <c r="B17" s="57"/>
      <c r="C17" s="57"/>
      <c r="D17" s="57"/>
      <c r="E17" s="57"/>
      <c r="F17" s="58">
        <f t="shared" si="558"/>
        <v>0</v>
      </c>
      <c r="G17" s="57"/>
      <c r="H17" s="57"/>
      <c r="I17" s="57"/>
      <c r="J17" s="57"/>
      <c r="K17" s="58">
        <f t="shared" si="559"/>
        <v>0</v>
      </c>
      <c r="L17" s="57">
        <v>1</v>
      </c>
      <c r="M17" s="57"/>
      <c r="N17" s="57"/>
      <c r="O17" s="58">
        <f t="shared" si="560"/>
        <v>1</v>
      </c>
      <c r="P17" s="57"/>
      <c r="Q17" s="57"/>
      <c r="R17" s="57"/>
      <c r="S17" s="57"/>
      <c r="T17" s="58">
        <f t="shared" si="567"/>
        <v>0</v>
      </c>
      <c r="U17" s="57"/>
      <c r="V17" s="57"/>
      <c r="W17" s="57"/>
      <c r="X17" s="58">
        <f t="shared" si="561"/>
        <v>0</v>
      </c>
      <c r="Y17" s="57">
        <v>1</v>
      </c>
      <c r="Z17" s="57"/>
      <c r="AA17" s="57"/>
      <c r="AB17" s="57"/>
      <c r="AC17" s="58">
        <f t="shared" si="562"/>
        <v>1</v>
      </c>
      <c r="AD17" s="57"/>
      <c r="AE17" s="57"/>
      <c r="AF17" s="57"/>
      <c r="AG17" s="58">
        <f t="shared" si="563"/>
        <v>0</v>
      </c>
      <c r="AH17" s="57"/>
      <c r="AI17" s="57"/>
      <c r="AJ17" s="57"/>
      <c r="AK17" s="57">
        <v>1</v>
      </c>
      <c r="AL17" s="58">
        <f t="shared" si="564"/>
        <v>1</v>
      </c>
      <c r="AM17" s="57"/>
      <c r="AN17" s="57"/>
      <c r="AO17" s="57"/>
      <c r="AP17" s="57"/>
      <c r="AQ17" s="58">
        <f t="shared" si="565"/>
        <v>0</v>
      </c>
      <c r="AR17" s="60">
        <f t="shared" si="566"/>
        <v>3</v>
      </c>
    </row>
    <row r="18" ht="16.5">
      <c r="A18" s="61" t="s">
        <v>27</v>
      </c>
      <c r="B18" s="57" t="s">
        <v>20</v>
      </c>
      <c r="C18" s="57" t="s">
        <v>20</v>
      </c>
      <c r="D18" s="57" t="s">
        <v>20</v>
      </c>
      <c r="E18" s="57" t="s">
        <v>20</v>
      </c>
      <c r="F18" s="58">
        <f t="shared" si="558"/>
        <v>0</v>
      </c>
      <c r="G18" s="57" t="s">
        <v>20</v>
      </c>
      <c r="H18" s="57" t="s">
        <v>20</v>
      </c>
      <c r="I18" s="57">
        <v>1</v>
      </c>
      <c r="J18" s="57" t="s">
        <v>20</v>
      </c>
      <c r="K18" s="58">
        <f t="shared" si="559"/>
        <v>1</v>
      </c>
      <c r="L18" s="57" t="s">
        <v>20</v>
      </c>
      <c r="M18" s="57" t="s">
        <v>20</v>
      </c>
      <c r="N18" s="57" t="s">
        <v>20</v>
      </c>
      <c r="O18" s="58">
        <f t="shared" si="560"/>
        <v>0</v>
      </c>
      <c r="P18" s="57" t="s">
        <v>20</v>
      </c>
      <c r="Q18" s="57" t="s">
        <v>20</v>
      </c>
      <c r="R18" s="57">
        <v>1</v>
      </c>
      <c r="S18" s="57" t="s">
        <v>20</v>
      </c>
      <c r="T18" s="58">
        <f t="shared" si="567"/>
        <v>1</v>
      </c>
      <c r="U18" s="57" t="s">
        <v>20</v>
      </c>
      <c r="V18" s="57" t="s">
        <v>20</v>
      </c>
      <c r="W18" s="57" t="s">
        <v>20</v>
      </c>
      <c r="X18" s="58">
        <f t="shared" si="561"/>
        <v>0</v>
      </c>
      <c r="Y18" s="57" t="s">
        <v>20</v>
      </c>
      <c r="Z18" s="57" t="s">
        <v>20</v>
      </c>
      <c r="AA18" s="57" t="s">
        <v>20</v>
      </c>
      <c r="AB18" s="57" t="s">
        <v>20</v>
      </c>
      <c r="AC18" s="58">
        <f t="shared" si="562"/>
        <v>0</v>
      </c>
      <c r="AD18" s="57" t="s">
        <v>20</v>
      </c>
      <c r="AE18" s="57">
        <v>1</v>
      </c>
      <c r="AF18" s="57" t="s">
        <v>20</v>
      </c>
      <c r="AG18" s="58">
        <f t="shared" si="563"/>
        <v>1</v>
      </c>
      <c r="AH18" s="57" t="s">
        <v>20</v>
      </c>
      <c r="AI18" s="57" t="s">
        <v>20</v>
      </c>
      <c r="AJ18" s="57" t="s">
        <v>20</v>
      </c>
      <c r="AK18" s="57" t="s">
        <v>20</v>
      </c>
      <c r="AL18" s="58">
        <f t="shared" si="564"/>
        <v>0</v>
      </c>
      <c r="AM18" s="57" t="s">
        <v>20</v>
      </c>
      <c r="AN18" s="57" t="s">
        <v>20</v>
      </c>
      <c r="AO18" s="57">
        <v>1</v>
      </c>
      <c r="AP18" s="57" t="s">
        <v>20</v>
      </c>
      <c r="AQ18" s="58">
        <f t="shared" si="565"/>
        <v>1</v>
      </c>
      <c r="AR18" s="60">
        <f t="shared" si="566"/>
        <v>4</v>
      </c>
    </row>
    <row r="19" ht="15">
      <c r="A19" s="36" t="s">
        <v>28</v>
      </c>
      <c r="B19" s="57" t="s">
        <v>20</v>
      </c>
      <c r="C19" s="57" t="s">
        <v>20</v>
      </c>
      <c r="D19" s="57" t="s">
        <v>20</v>
      </c>
      <c r="E19" s="57"/>
      <c r="F19" s="58">
        <f t="shared" si="558"/>
        <v>0</v>
      </c>
      <c r="G19" s="57" t="s">
        <v>20</v>
      </c>
      <c r="H19" s="57" t="s">
        <v>20</v>
      </c>
      <c r="I19" s="57" t="s">
        <v>20</v>
      </c>
      <c r="J19" s="57" t="s">
        <v>20</v>
      </c>
      <c r="K19" s="58">
        <f t="shared" si="559"/>
        <v>0</v>
      </c>
      <c r="L19" s="57" t="s">
        <v>20</v>
      </c>
      <c r="M19" s="57" t="s">
        <v>20</v>
      </c>
      <c r="N19" s="57" t="s">
        <v>20</v>
      </c>
      <c r="O19" s="58">
        <f t="shared" si="560"/>
        <v>0</v>
      </c>
      <c r="P19" s="57" t="s">
        <v>20</v>
      </c>
      <c r="Q19" s="57" t="s">
        <v>20</v>
      </c>
      <c r="R19" s="57" t="s">
        <v>20</v>
      </c>
      <c r="S19" s="57" t="s">
        <v>20</v>
      </c>
      <c r="T19" s="58">
        <f t="shared" si="567"/>
        <v>0</v>
      </c>
      <c r="U19" s="57" t="s">
        <v>20</v>
      </c>
      <c r="V19" s="57" t="s">
        <v>20</v>
      </c>
      <c r="W19" s="57" t="s">
        <v>20</v>
      </c>
      <c r="X19" s="58">
        <f t="shared" si="561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562"/>
        <v>0</v>
      </c>
      <c r="AD19" s="57" t="s">
        <v>20</v>
      </c>
      <c r="AE19" s="57" t="s">
        <v>20</v>
      </c>
      <c r="AF19" s="57" t="s">
        <v>20</v>
      </c>
      <c r="AG19" s="58">
        <f t="shared" si="563"/>
        <v>0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564"/>
        <v>0</v>
      </c>
      <c r="AM19" s="57" t="s">
        <v>20</v>
      </c>
      <c r="AN19" s="57" t="s">
        <v>20</v>
      </c>
      <c r="AO19" s="57" t="s">
        <v>20</v>
      </c>
      <c r="AP19" s="57" t="s">
        <v>20</v>
      </c>
      <c r="AQ19" s="58">
        <f t="shared" si="565"/>
        <v>0</v>
      </c>
      <c r="AR19" s="60">
        <f t="shared" si="566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ummaryBelow="1" summaryRight="1" showOutlineSymbols="1"/>
    <pageSetUpPr autoPageBreaks="1" fitToPage="0"/>
  </sheetPr>
  <sheetViews>
    <sheetView topLeftCell="T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568">SUM(B5,C5,D5,E5)</f>
        <v>0</v>
      </c>
      <c r="G5" s="57"/>
      <c r="H5" s="57" t="s">
        <v>20</v>
      </c>
      <c r="I5" s="57"/>
      <c r="J5" s="57" t="s">
        <v>20</v>
      </c>
      <c r="K5" s="58">
        <f t="shared" ref="K5:K9" si="569">SUM(G5,H5,I5,J5)</f>
        <v>0</v>
      </c>
      <c r="L5" s="57"/>
      <c r="M5" s="57"/>
      <c r="N5" s="57"/>
      <c r="O5" s="58">
        <f t="shared" ref="O5:O9" si="570">SUM(L5,M5,N5)</f>
        <v>0</v>
      </c>
      <c r="P5" s="57" t="s">
        <v>20</v>
      </c>
      <c r="Q5" s="57" t="s">
        <v>20</v>
      </c>
      <c r="R5" s="57" t="s">
        <v>20</v>
      </c>
      <c r="S5" s="57"/>
      <c r="T5" s="58">
        <f t="shared" ref="T5:T9" si="571">SUM(P5,Q5,R5,S5)</f>
        <v>0</v>
      </c>
      <c r="U5" s="57" t="s">
        <v>20</v>
      </c>
      <c r="V5" s="57"/>
      <c r="W5" s="57"/>
      <c r="X5" s="58">
        <f t="shared" ref="X5:X9" si="57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573">SUM(Y5,Z5,AA5,AB5)</f>
        <v>0</v>
      </c>
      <c r="AD5" s="57" t="s">
        <v>20</v>
      </c>
      <c r="AE5" s="57"/>
      <c r="AF5" s="57"/>
      <c r="AG5" s="58">
        <f t="shared" ref="AG5:AG9" si="574">SUM(AD5,AE5,AF5)</f>
        <v>0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575">SUM(AH5,AI5,AJ5,AK5)</f>
        <v>0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0</v>
      </c>
      <c r="AR5" s="60">
        <f t="shared" ref="AR5:AR9" si="576">SUM(F5,K5,O5,T5,X5,AC5,AG5,AL5,AQ5)</f>
        <v>0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568"/>
        <v>0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569"/>
        <v>0</v>
      </c>
      <c r="L6" s="57" t="s">
        <v>20</v>
      </c>
      <c r="M6" s="57" t="s">
        <v>20</v>
      </c>
      <c r="N6" s="57" t="s">
        <v>20</v>
      </c>
      <c r="O6" s="58">
        <f t="shared" si="570"/>
        <v>0</v>
      </c>
      <c r="P6" s="57" t="s">
        <v>20</v>
      </c>
      <c r="Q6" s="57" t="s">
        <v>20</v>
      </c>
      <c r="R6" s="57" t="s">
        <v>20</v>
      </c>
      <c r="S6" s="57" t="s">
        <v>20</v>
      </c>
      <c r="T6" s="58">
        <f t="shared" si="571"/>
        <v>0</v>
      </c>
      <c r="U6" s="57" t="s">
        <v>20</v>
      </c>
      <c r="V6" s="57" t="s">
        <v>20</v>
      </c>
      <c r="W6" s="57" t="s">
        <v>20</v>
      </c>
      <c r="X6" s="58">
        <f t="shared" si="57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573"/>
        <v>0</v>
      </c>
      <c r="AD6" s="57" t="s">
        <v>20</v>
      </c>
      <c r="AE6" s="57" t="s">
        <v>20</v>
      </c>
      <c r="AF6" s="57" t="s">
        <v>20</v>
      </c>
      <c r="AG6" s="58">
        <f t="shared" si="57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575"/>
        <v>0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577">SUM(AM6,AN6,AO6,AP6)</f>
        <v>0</v>
      </c>
      <c r="AR6" s="60">
        <f t="shared" si="576"/>
        <v>0</v>
      </c>
    </row>
    <row r="7" ht="15">
      <c r="A7" s="36" t="s">
        <v>37</v>
      </c>
      <c r="B7" s="57"/>
      <c r="C7" s="57"/>
      <c r="D7" s="57">
        <v>1</v>
      </c>
      <c r="E7" s="57"/>
      <c r="F7" s="58">
        <f t="shared" si="568"/>
        <v>1</v>
      </c>
      <c r="G7" s="57"/>
      <c r="H7" s="57">
        <v>1</v>
      </c>
      <c r="I7" s="57"/>
      <c r="J7" s="57"/>
      <c r="K7" s="58">
        <f t="shared" si="569"/>
        <v>1</v>
      </c>
      <c r="L7" s="57"/>
      <c r="M7" s="57"/>
      <c r="N7" s="57">
        <v>1</v>
      </c>
      <c r="O7" s="58">
        <f t="shared" si="570"/>
        <v>1</v>
      </c>
      <c r="P7" s="57"/>
      <c r="Q7" s="57">
        <v>1</v>
      </c>
      <c r="R7" s="57"/>
      <c r="S7" s="57"/>
      <c r="T7" s="58">
        <f t="shared" si="571"/>
        <v>1</v>
      </c>
      <c r="U7" s="57"/>
      <c r="V7" s="57">
        <v>1</v>
      </c>
      <c r="W7" s="57"/>
      <c r="X7" s="58">
        <f t="shared" si="572"/>
        <v>1</v>
      </c>
      <c r="Y7" s="57">
        <v>1</v>
      </c>
      <c r="Z7" s="57"/>
      <c r="AA7" s="57"/>
      <c r="AB7" s="57"/>
      <c r="AC7" s="58">
        <f t="shared" si="573"/>
        <v>1</v>
      </c>
      <c r="AD7" s="57">
        <v>1</v>
      </c>
      <c r="AE7" s="57"/>
      <c r="AF7" s="57">
        <v>1</v>
      </c>
      <c r="AG7" s="58">
        <f t="shared" si="574"/>
        <v>2</v>
      </c>
      <c r="AH7" s="57"/>
      <c r="AI7" s="57"/>
      <c r="AJ7" s="57">
        <v>1</v>
      </c>
      <c r="AK7" s="57"/>
      <c r="AL7" s="58">
        <f t="shared" si="575"/>
        <v>1</v>
      </c>
      <c r="AM7" s="57"/>
      <c r="AN7" s="59"/>
      <c r="AO7" s="57"/>
      <c r="AP7" s="57"/>
      <c r="AQ7" s="58">
        <f t="shared" si="577"/>
        <v>0</v>
      </c>
      <c r="AR7" s="60">
        <f t="shared" si="576"/>
        <v>9</v>
      </c>
    </row>
    <row r="8" ht="15">
      <c r="A8" s="36" t="s">
        <v>43</v>
      </c>
      <c r="B8" s="57">
        <v>0</v>
      </c>
      <c r="C8" s="57">
        <v>0</v>
      </c>
      <c r="D8" s="57">
        <v>1</v>
      </c>
      <c r="E8" s="57">
        <v>0</v>
      </c>
      <c r="F8" s="58">
        <f t="shared" si="568"/>
        <v>1</v>
      </c>
      <c r="G8" s="57">
        <v>0</v>
      </c>
      <c r="H8" s="57">
        <v>0</v>
      </c>
      <c r="I8" s="57">
        <v>0</v>
      </c>
      <c r="J8" s="57">
        <v>0</v>
      </c>
      <c r="K8" s="58">
        <f t="shared" si="569"/>
        <v>0</v>
      </c>
      <c r="L8" s="57">
        <v>0</v>
      </c>
      <c r="M8" s="57">
        <v>0</v>
      </c>
      <c r="N8" s="57">
        <v>1</v>
      </c>
      <c r="O8" s="58">
        <f t="shared" si="570"/>
        <v>1</v>
      </c>
      <c r="P8" s="57">
        <v>0</v>
      </c>
      <c r="Q8" s="57">
        <v>0</v>
      </c>
      <c r="R8" s="57">
        <v>0</v>
      </c>
      <c r="S8" s="57">
        <v>1</v>
      </c>
      <c r="T8" s="58">
        <f t="shared" si="571"/>
        <v>1</v>
      </c>
      <c r="U8" s="57">
        <v>1</v>
      </c>
      <c r="V8" s="57">
        <v>0</v>
      </c>
      <c r="W8" s="57">
        <v>0</v>
      </c>
      <c r="X8" s="58">
        <f t="shared" si="572"/>
        <v>1</v>
      </c>
      <c r="Y8" s="57">
        <v>0</v>
      </c>
      <c r="Z8" s="57">
        <v>0</v>
      </c>
      <c r="AA8" s="57">
        <v>1</v>
      </c>
      <c r="AB8" s="57">
        <v>0</v>
      </c>
      <c r="AC8" s="58">
        <f t="shared" si="573"/>
        <v>1</v>
      </c>
      <c r="AD8" s="57">
        <v>0</v>
      </c>
      <c r="AE8" s="57">
        <v>0</v>
      </c>
      <c r="AF8" s="57">
        <v>0</v>
      </c>
      <c r="AG8" s="58">
        <f t="shared" si="574"/>
        <v>0</v>
      </c>
      <c r="AH8" s="57">
        <v>0</v>
      </c>
      <c r="AI8" s="57">
        <v>0</v>
      </c>
      <c r="AJ8" s="57">
        <v>1</v>
      </c>
      <c r="AK8" s="59">
        <v>1</v>
      </c>
      <c r="AL8" s="58">
        <f t="shared" si="575"/>
        <v>2</v>
      </c>
      <c r="AM8" s="57">
        <v>0</v>
      </c>
      <c r="AN8" s="57">
        <v>0</v>
      </c>
      <c r="AO8" s="59">
        <v>0</v>
      </c>
      <c r="AP8" s="57">
        <v>0</v>
      </c>
      <c r="AQ8" s="58">
        <f t="shared" si="577"/>
        <v>0</v>
      </c>
      <c r="AR8" s="60">
        <f t="shared" si="576"/>
        <v>7</v>
      </c>
    </row>
    <row r="9" ht="15">
      <c r="A9" s="36" t="s">
        <v>44</v>
      </c>
      <c r="B9" s="57">
        <v>0</v>
      </c>
      <c r="C9" s="36">
        <v>0</v>
      </c>
      <c r="D9" s="36">
        <v>1</v>
      </c>
      <c r="E9" s="36">
        <v>0</v>
      </c>
      <c r="F9" s="62">
        <f t="shared" si="568"/>
        <v>1</v>
      </c>
      <c r="G9" s="36">
        <v>0</v>
      </c>
      <c r="H9" s="36">
        <v>0</v>
      </c>
      <c r="I9" s="36">
        <v>0</v>
      </c>
      <c r="J9" s="36">
        <v>1</v>
      </c>
      <c r="K9" s="62">
        <f t="shared" si="569"/>
        <v>1</v>
      </c>
      <c r="L9" s="36">
        <v>0</v>
      </c>
      <c r="M9" s="36">
        <v>0</v>
      </c>
      <c r="N9" s="36">
        <v>0</v>
      </c>
      <c r="O9" s="62">
        <f t="shared" si="570"/>
        <v>0</v>
      </c>
      <c r="P9" s="36">
        <v>0</v>
      </c>
      <c r="Q9" s="36">
        <v>0</v>
      </c>
      <c r="R9" s="36">
        <v>1</v>
      </c>
      <c r="S9" s="36">
        <v>1</v>
      </c>
      <c r="T9" s="62">
        <f t="shared" si="571"/>
        <v>2</v>
      </c>
      <c r="U9" s="36">
        <v>0</v>
      </c>
      <c r="V9" s="36">
        <v>0</v>
      </c>
      <c r="W9" s="36">
        <v>0</v>
      </c>
      <c r="X9" s="62">
        <f t="shared" si="572"/>
        <v>0</v>
      </c>
      <c r="Y9" s="36">
        <v>1</v>
      </c>
      <c r="Z9" s="36"/>
      <c r="AA9" s="36">
        <v>0</v>
      </c>
      <c r="AB9" s="36">
        <v>0</v>
      </c>
      <c r="AC9" s="62">
        <f t="shared" si="573"/>
        <v>1</v>
      </c>
      <c r="AD9" s="36">
        <v>0</v>
      </c>
      <c r="AE9" s="36">
        <v>1</v>
      </c>
      <c r="AF9" s="36">
        <v>0</v>
      </c>
      <c r="AG9" s="62">
        <f t="shared" si="574"/>
        <v>1</v>
      </c>
      <c r="AH9" s="36">
        <v>0</v>
      </c>
      <c r="AI9" s="36">
        <v>0</v>
      </c>
      <c r="AJ9" s="36">
        <v>0</v>
      </c>
      <c r="AK9" s="63">
        <v>0</v>
      </c>
      <c r="AL9" s="62">
        <f t="shared" si="575"/>
        <v>0</v>
      </c>
      <c r="AM9" s="36">
        <v>0</v>
      </c>
      <c r="AN9" s="36">
        <v>1</v>
      </c>
      <c r="AO9" s="63">
        <v>0</v>
      </c>
      <c r="AP9" s="36">
        <v>0</v>
      </c>
      <c r="AQ9" s="69">
        <f t="shared" si="577"/>
        <v>1</v>
      </c>
      <c r="AR9" s="60">
        <f t="shared" si="576"/>
        <v>7</v>
      </c>
    </row>
    <row r="10" ht="15">
      <c r="A10" s="37" t="s">
        <v>45</v>
      </c>
      <c r="B10" s="64">
        <v>0</v>
      </c>
      <c r="C10" s="37">
        <v>0</v>
      </c>
      <c r="D10" s="37">
        <v>0</v>
      </c>
      <c r="E10" s="37">
        <v>0</v>
      </c>
      <c r="F10" s="65">
        <f t="shared" ref="F10:F21" si="578">SUM(B10,C10,D10,E10)</f>
        <v>0</v>
      </c>
      <c r="G10" s="37">
        <v>0</v>
      </c>
      <c r="H10" s="37">
        <v>0</v>
      </c>
      <c r="I10" s="37">
        <v>0</v>
      </c>
      <c r="J10" s="37">
        <v>0</v>
      </c>
      <c r="K10" s="65">
        <f t="shared" ref="K10:K21" si="579">SUM(G10,H10,I10,J10)</f>
        <v>0</v>
      </c>
      <c r="L10" s="37">
        <v>0</v>
      </c>
      <c r="M10" s="37">
        <v>0</v>
      </c>
      <c r="N10" s="37">
        <v>0</v>
      </c>
      <c r="O10" s="65">
        <f t="shared" ref="O10:O21" si="580">SUM(L10,M10,N10)</f>
        <v>0</v>
      </c>
      <c r="P10" s="37">
        <v>0</v>
      </c>
      <c r="Q10" s="37">
        <v>0</v>
      </c>
      <c r="R10" s="37">
        <v>1</v>
      </c>
      <c r="S10" s="37">
        <v>0</v>
      </c>
      <c r="T10" s="65">
        <f t="shared" ref="T10:T21" si="581">SUM(P10,Q10,R10,S10)</f>
        <v>1</v>
      </c>
      <c r="U10" s="37">
        <v>0</v>
      </c>
      <c r="V10" s="37">
        <v>0</v>
      </c>
      <c r="W10" s="37">
        <v>0</v>
      </c>
      <c r="X10" s="65">
        <f t="shared" ref="X10:X21" si="582">SUM(U10,V10,W10)</f>
        <v>0</v>
      </c>
      <c r="Y10" s="37">
        <v>0</v>
      </c>
      <c r="Z10" s="37">
        <v>0</v>
      </c>
      <c r="AA10" s="37">
        <v>0</v>
      </c>
      <c r="AB10" s="37">
        <v>0</v>
      </c>
      <c r="AC10" s="65">
        <f t="shared" ref="AC10:AC21" si="583">SUM(Y10,Z10,AA10,AB10)</f>
        <v>0</v>
      </c>
      <c r="AD10" s="37">
        <v>0</v>
      </c>
      <c r="AE10" s="37">
        <v>0</v>
      </c>
      <c r="AF10" s="37">
        <v>0</v>
      </c>
      <c r="AG10" s="65">
        <f t="shared" ref="AG10:AG21" si="584">SUM(AD10,AE10,AF10)</f>
        <v>0</v>
      </c>
      <c r="AH10" s="37">
        <v>0</v>
      </c>
      <c r="AI10" s="37">
        <v>0</v>
      </c>
      <c r="AJ10" s="37">
        <v>0</v>
      </c>
      <c r="AK10" s="66">
        <v>0</v>
      </c>
      <c r="AL10" s="65">
        <f t="shared" ref="AL10:AL21" si="585">SUM(AH10,AI10,AJ10,AK10)</f>
        <v>0</v>
      </c>
      <c r="AM10" s="37">
        <v>0</v>
      </c>
      <c r="AN10" s="37">
        <v>0</v>
      </c>
      <c r="AO10" s="66">
        <v>1</v>
      </c>
      <c r="AP10" s="37">
        <v>0</v>
      </c>
      <c r="AQ10" s="70">
        <f t="shared" ref="AQ10:AQ21" si="586">SUM(AM10,AN10,AO10,AP10)</f>
        <v>1</v>
      </c>
      <c r="AR10" s="60">
        <f t="shared" ref="AR10:AR21" si="58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57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579"/>
        <v>0</v>
      </c>
      <c r="L11" s="36">
        <v>0</v>
      </c>
      <c r="M11" s="36">
        <v>0</v>
      </c>
      <c r="N11" s="36">
        <v>0</v>
      </c>
      <c r="O11" s="62">
        <f t="shared" si="58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581"/>
        <v>1</v>
      </c>
      <c r="U11" s="36">
        <v>0</v>
      </c>
      <c r="V11" s="36">
        <v>0</v>
      </c>
      <c r="W11" s="36">
        <v>0</v>
      </c>
      <c r="X11" s="62">
        <f t="shared" si="58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583"/>
        <v>0</v>
      </c>
      <c r="AD11" s="36">
        <v>0</v>
      </c>
      <c r="AE11" s="36">
        <v>0</v>
      </c>
      <c r="AF11" s="36">
        <v>0</v>
      </c>
      <c r="AG11" s="62">
        <f t="shared" si="58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58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586"/>
        <v>0</v>
      </c>
      <c r="AR11" s="60">
        <f t="shared" si="587"/>
        <v>3</v>
      </c>
    </row>
    <row r="12" ht="15">
      <c r="A12" s="36" t="s">
        <v>38</v>
      </c>
      <c r="B12" s="57" t="s">
        <v>20</v>
      </c>
      <c r="C12" s="57" t="s">
        <v>20</v>
      </c>
      <c r="D12" s="57">
        <v>1</v>
      </c>
      <c r="E12" s="57" t="s">
        <v>20</v>
      </c>
      <c r="F12" s="58">
        <f t="shared" si="578"/>
        <v>1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579"/>
        <v>0</v>
      </c>
      <c r="L12" s="57" t="s">
        <v>20</v>
      </c>
      <c r="M12" s="57" t="s">
        <v>20</v>
      </c>
      <c r="N12" s="57" t="s">
        <v>20</v>
      </c>
      <c r="O12" s="58">
        <f t="shared" si="580"/>
        <v>0</v>
      </c>
      <c r="P12" s="57" t="s">
        <v>20</v>
      </c>
      <c r="Q12" s="57" t="s">
        <v>20</v>
      </c>
      <c r="R12" s="57">
        <v>1</v>
      </c>
      <c r="S12" s="57" t="s">
        <v>20</v>
      </c>
      <c r="T12" s="58">
        <f t="shared" si="581"/>
        <v>1</v>
      </c>
      <c r="U12" s="57" t="s">
        <v>20</v>
      </c>
      <c r="V12" s="57" t="s">
        <v>20</v>
      </c>
      <c r="W12" s="57" t="s">
        <v>20</v>
      </c>
      <c r="X12" s="58">
        <f t="shared" si="58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583"/>
        <v>0</v>
      </c>
      <c r="AD12" s="57" t="s">
        <v>20</v>
      </c>
      <c r="AE12" s="57" t="s">
        <v>20</v>
      </c>
      <c r="AF12" s="57" t="s">
        <v>20</v>
      </c>
      <c r="AG12" s="58">
        <f t="shared" si="584"/>
        <v>0</v>
      </c>
      <c r="AH12" s="57" t="s">
        <v>20</v>
      </c>
      <c r="AI12" s="57" t="s">
        <v>20</v>
      </c>
      <c r="AJ12" s="57">
        <v>1</v>
      </c>
      <c r="AK12" s="57" t="s">
        <v>20</v>
      </c>
      <c r="AL12" s="58">
        <f t="shared" si="585"/>
        <v>1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586"/>
        <v>0</v>
      </c>
      <c r="AR12" s="60">
        <f t="shared" si="587"/>
        <v>3</v>
      </c>
    </row>
    <row r="13" ht="15">
      <c r="A13" s="36" t="s">
        <v>49</v>
      </c>
      <c r="B13" s="57"/>
      <c r="C13" s="57"/>
      <c r="D13" s="57"/>
      <c r="E13" s="57"/>
      <c r="F13" s="58">
        <f t="shared" si="578"/>
        <v>0</v>
      </c>
      <c r="G13" s="57"/>
      <c r="H13" s="57"/>
      <c r="I13" s="57"/>
      <c r="J13" s="57"/>
      <c r="K13" s="58">
        <f t="shared" si="579"/>
        <v>0</v>
      </c>
      <c r="L13" s="57"/>
      <c r="M13" s="57"/>
      <c r="N13" s="57"/>
      <c r="O13" s="58">
        <f t="shared" si="580"/>
        <v>0</v>
      </c>
      <c r="P13" s="57"/>
      <c r="Q13" s="57"/>
      <c r="R13" s="57">
        <v>1</v>
      </c>
      <c r="S13" s="57"/>
      <c r="T13" s="58">
        <f t="shared" si="581"/>
        <v>1</v>
      </c>
      <c r="U13" s="57"/>
      <c r="V13" s="57"/>
      <c r="W13" s="57"/>
      <c r="X13" s="58">
        <f t="shared" si="582"/>
        <v>0</v>
      </c>
      <c r="Y13" s="57"/>
      <c r="Z13" s="57"/>
      <c r="AA13" s="57"/>
      <c r="AB13" s="57"/>
      <c r="AC13" s="58">
        <f t="shared" si="583"/>
        <v>0</v>
      </c>
      <c r="AD13" s="57"/>
      <c r="AE13" s="57"/>
      <c r="AF13" s="57"/>
      <c r="AG13" s="58">
        <f t="shared" si="584"/>
        <v>0</v>
      </c>
      <c r="AH13" s="57"/>
      <c r="AI13" s="57"/>
      <c r="AJ13" s="57">
        <v>1</v>
      </c>
      <c r="AK13" s="57"/>
      <c r="AL13" s="58">
        <f t="shared" si="585"/>
        <v>1</v>
      </c>
      <c r="AM13" s="57"/>
      <c r="AN13" s="57"/>
      <c r="AO13" s="57"/>
      <c r="AP13" s="57"/>
      <c r="AQ13" s="58">
        <f t="shared" si="586"/>
        <v>0</v>
      </c>
      <c r="AR13" s="60">
        <f t="shared" si="587"/>
        <v>2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578"/>
        <v>1</v>
      </c>
      <c r="G14" s="57"/>
      <c r="H14" s="57"/>
      <c r="I14" s="57"/>
      <c r="J14" s="57"/>
      <c r="K14" s="58">
        <f t="shared" si="579"/>
        <v>0</v>
      </c>
      <c r="L14" s="57"/>
      <c r="M14" s="57"/>
      <c r="N14" s="57"/>
      <c r="O14" s="58">
        <f t="shared" si="580"/>
        <v>0</v>
      </c>
      <c r="P14" s="57"/>
      <c r="Q14" s="57"/>
      <c r="R14" s="57">
        <v>1</v>
      </c>
      <c r="S14" s="57"/>
      <c r="T14" s="58">
        <f t="shared" si="581"/>
        <v>1</v>
      </c>
      <c r="U14" s="57"/>
      <c r="V14" s="57"/>
      <c r="W14" s="57"/>
      <c r="X14" s="58">
        <f t="shared" si="582"/>
        <v>0</v>
      </c>
      <c r="Y14" s="57"/>
      <c r="Z14" s="57"/>
      <c r="AA14" s="57"/>
      <c r="AB14" s="57">
        <v>1</v>
      </c>
      <c r="AC14" s="58">
        <f t="shared" si="583"/>
        <v>1</v>
      </c>
      <c r="AD14" s="57"/>
      <c r="AE14" s="57"/>
      <c r="AF14" s="57"/>
      <c r="AG14" s="58">
        <f t="shared" si="584"/>
        <v>0</v>
      </c>
      <c r="AH14" s="57"/>
      <c r="AI14" s="57"/>
      <c r="AJ14" s="57"/>
      <c r="AK14" s="57"/>
      <c r="AL14" s="58">
        <f t="shared" si="585"/>
        <v>0</v>
      </c>
      <c r="AM14" s="57"/>
      <c r="AN14" s="57"/>
      <c r="AO14" s="57">
        <v>1</v>
      </c>
      <c r="AP14" s="57"/>
      <c r="AQ14" s="58">
        <f t="shared" si="586"/>
        <v>1</v>
      </c>
      <c r="AR14" s="60">
        <f t="shared" si="58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578"/>
        <v>1</v>
      </c>
      <c r="G15" s="57"/>
      <c r="H15" s="57"/>
      <c r="I15" s="57"/>
      <c r="J15" s="57"/>
      <c r="K15" s="58">
        <f t="shared" si="579"/>
        <v>0</v>
      </c>
      <c r="L15" s="57"/>
      <c r="M15" s="57"/>
      <c r="N15" s="57"/>
      <c r="O15" s="58">
        <f t="shared" si="580"/>
        <v>0</v>
      </c>
      <c r="P15" s="57"/>
      <c r="Q15" s="57"/>
      <c r="R15" s="57">
        <v>1</v>
      </c>
      <c r="S15" s="57"/>
      <c r="T15" s="58">
        <f t="shared" si="581"/>
        <v>1</v>
      </c>
      <c r="U15" s="57"/>
      <c r="V15" s="57"/>
      <c r="W15" s="57"/>
      <c r="X15" s="58">
        <f t="shared" si="582"/>
        <v>0</v>
      </c>
      <c r="Y15" s="57"/>
      <c r="Z15" s="57"/>
      <c r="AA15" s="57"/>
      <c r="AB15" s="57"/>
      <c r="AC15" s="58">
        <f t="shared" si="583"/>
        <v>0</v>
      </c>
      <c r="AD15" s="57"/>
      <c r="AE15" s="57"/>
      <c r="AF15" s="57"/>
      <c r="AG15" s="58">
        <f t="shared" si="584"/>
        <v>0</v>
      </c>
      <c r="AH15" s="57"/>
      <c r="AI15" s="57"/>
      <c r="AJ15" s="57"/>
      <c r="AK15" s="57"/>
      <c r="AL15" s="58">
        <f t="shared" si="585"/>
        <v>0</v>
      </c>
      <c r="AM15" s="57">
        <v>1</v>
      </c>
      <c r="AN15" s="57"/>
      <c r="AO15" s="57"/>
      <c r="AP15" s="57"/>
      <c r="AQ15" s="58">
        <f t="shared" si="586"/>
        <v>1</v>
      </c>
      <c r="AR15" s="60">
        <f t="shared" si="587"/>
        <v>3</v>
      </c>
    </row>
    <row r="16" ht="15">
      <c r="A16" s="36" t="s">
        <v>50</v>
      </c>
      <c r="B16" s="57"/>
      <c r="C16" s="57"/>
      <c r="D16" s="57">
        <v>1</v>
      </c>
      <c r="E16" s="57"/>
      <c r="F16" s="58">
        <f t="shared" si="578"/>
        <v>1</v>
      </c>
      <c r="G16" s="57"/>
      <c r="H16" s="57"/>
      <c r="I16" s="57"/>
      <c r="J16" s="57"/>
      <c r="K16" s="58">
        <f t="shared" si="579"/>
        <v>0</v>
      </c>
      <c r="L16" s="57"/>
      <c r="M16" s="57"/>
      <c r="N16" s="57"/>
      <c r="O16" s="58">
        <f t="shared" si="580"/>
        <v>0</v>
      </c>
      <c r="P16" s="57"/>
      <c r="Q16" s="57"/>
      <c r="R16" s="57">
        <v>1</v>
      </c>
      <c r="S16" s="57"/>
      <c r="T16" s="58">
        <f t="shared" si="581"/>
        <v>1</v>
      </c>
      <c r="U16" s="57"/>
      <c r="V16" s="57"/>
      <c r="W16" s="57"/>
      <c r="X16" s="58">
        <f t="shared" si="582"/>
        <v>0</v>
      </c>
      <c r="Y16" s="57"/>
      <c r="Z16" s="57"/>
      <c r="AA16" s="57"/>
      <c r="AB16" s="57"/>
      <c r="AC16" s="58">
        <f t="shared" si="583"/>
        <v>0</v>
      </c>
      <c r="AD16" s="57"/>
      <c r="AE16" s="57"/>
      <c r="AF16" s="57"/>
      <c r="AG16" s="58">
        <f t="shared" si="584"/>
        <v>0</v>
      </c>
      <c r="AH16" s="57"/>
      <c r="AI16" s="57"/>
      <c r="AJ16" s="57"/>
      <c r="AK16" s="57"/>
      <c r="AL16" s="58">
        <f t="shared" si="585"/>
        <v>0</v>
      </c>
      <c r="AM16" s="57"/>
      <c r="AN16" s="57">
        <v>1</v>
      </c>
      <c r="AO16" s="57"/>
      <c r="AP16" s="57"/>
      <c r="AQ16" s="58">
        <f t="shared" si="586"/>
        <v>1</v>
      </c>
      <c r="AR16" s="60">
        <f t="shared" si="587"/>
        <v>3</v>
      </c>
    </row>
    <row r="17" ht="15">
      <c r="A17" s="36" t="s">
        <v>47</v>
      </c>
      <c r="B17" s="57"/>
      <c r="C17" s="57"/>
      <c r="D17" s="57"/>
      <c r="E17" s="57">
        <v>1</v>
      </c>
      <c r="F17" s="58">
        <f t="shared" si="578"/>
        <v>1</v>
      </c>
      <c r="G17" s="57"/>
      <c r="H17" s="57"/>
      <c r="I17" s="57"/>
      <c r="J17" s="57"/>
      <c r="K17" s="58">
        <f t="shared" si="579"/>
        <v>0</v>
      </c>
      <c r="L17" s="57"/>
      <c r="M17" s="57"/>
      <c r="N17" s="57"/>
      <c r="O17" s="58">
        <f t="shared" si="580"/>
        <v>0</v>
      </c>
      <c r="P17" s="57">
        <v>1</v>
      </c>
      <c r="Q17" s="57"/>
      <c r="R17" s="57">
        <v>1</v>
      </c>
      <c r="S17" s="57"/>
      <c r="T17" s="58">
        <f t="shared" si="581"/>
        <v>2</v>
      </c>
      <c r="U17" s="57"/>
      <c r="V17" s="57"/>
      <c r="W17" s="57"/>
      <c r="X17" s="58">
        <f t="shared" si="582"/>
        <v>0</v>
      </c>
      <c r="Y17" s="57"/>
      <c r="Z17" s="57"/>
      <c r="AA17" s="57"/>
      <c r="AB17" s="57"/>
      <c r="AC17" s="58">
        <f t="shared" si="583"/>
        <v>0</v>
      </c>
      <c r="AD17" s="57"/>
      <c r="AE17" s="57"/>
      <c r="AF17" s="57"/>
      <c r="AG17" s="58">
        <f t="shared" si="584"/>
        <v>0</v>
      </c>
      <c r="AH17" s="57"/>
      <c r="AI17" s="57">
        <v>1</v>
      </c>
      <c r="AJ17" s="57"/>
      <c r="AK17" s="57"/>
      <c r="AL17" s="58">
        <f t="shared" si="585"/>
        <v>1</v>
      </c>
      <c r="AM17" s="57"/>
      <c r="AN17" s="57">
        <v>1</v>
      </c>
      <c r="AO17" s="57">
        <v>1</v>
      </c>
      <c r="AP17" s="57"/>
      <c r="AQ17" s="58">
        <f t="shared" si="586"/>
        <v>2</v>
      </c>
      <c r="AR17" s="60">
        <f t="shared" si="587"/>
        <v>6</v>
      </c>
    </row>
    <row r="18" ht="15">
      <c r="A18" s="36" t="s">
        <v>26</v>
      </c>
      <c r="B18" s="57"/>
      <c r="C18" s="57"/>
      <c r="D18" s="57"/>
      <c r="E18" s="57"/>
      <c r="F18" s="58">
        <f t="shared" si="578"/>
        <v>0</v>
      </c>
      <c r="G18" s="57"/>
      <c r="H18" s="57"/>
      <c r="I18" s="57"/>
      <c r="J18" s="57"/>
      <c r="K18" s="58">
        <f t="shared" si="579"/>
        <v>0</v>
      </c>
      <c r="L18" s="57">
        <v>1</v>
      </c>
      <c r="M18" s="57"/>
      <c r="N18" s="57"/>
      <c r="O18" s="58">
        <f t="shared" si="580"/>
        <v>1</v>
      </c>
      <c r="P18" s="57"/>
      <c r="Q18" s="57"/>
      <c r="R18" s="57"/>
      <c r="S18" s="57"/>
      <c r="T18" s="58">
        <f t="shared" si="581"/>
        <v>0</v>
      </c>
      <c r="U18" s="57"/>
      <c r="V18" s="57"/>
      <c r="W18" s="57"/>
      <c r="X18" s="58">
        <f t="shared" si="582"/>
        <v>0</v>
      </c>
      <c r="Y18" s="57"/>
      <c r="Z18" s="57">
        <v>1</v>
      </c>
      <c r="AA18" s="57"/>
      <c r="AB18" s="57"/>
      <c r="AC18" s="58">
        <f t="shared" si="583"/>
        <v>1</v>
      </c>
      <c r="AD18" s="57"/>
      <c r="AE18" s="57"/>
      <c r="AF18" s="57"/>
      <c r="AG18" s="58">
        <f t="shared" si="584"/>
        <v>0</v>
      </c>
      <c r="AH18" s="57"/>
      <c r="AI18" s="57"/>
      <c r="AJ18" s="57"/>
      <c r="AK18" s="57">
        <v>1</v>
      </c>
      <c r="AL18" s="58">
        <f t="shared" si="585"/>
        <v>1</v>
      </c>
      <c r="AM18" s="57"/>
      <c r="AN18" s="57"/>
      <c r="AO18" s="57"/>
      <c r="AP18" s="57"/>
      <c r="AQ18" s="58">
        <f t="shared" si="586"/>
        <v>0</v>
      </c>
      <c r="AR18" s="60">
        <f t="shared" si="587"/>
        <v>3</v>
      </c>
    </row>
    <row r="19" ht="15">
      <c r="A19" s="36" t="s">
        <v>51</v>
      </c>
      <c r="B19" s="57"/>
      <c r="C19" s="57"/>
      <c r="D19" s="57"/>
      <c r="E19" s="57"/>
      <c r="F19" s="58">
        <f t="shared" si="578"/>
        <v>0</v>
      </c>
      <c r="G19" s="57"/>
      <c r="H19" s="57"/>
      <c r="I19" s="57"/>
      <c r="J19" s="57"/>
      <c r="K19" s="58">
        <f t="shared" si="579"/>
        <v>0</v>
      </c>
      <c r="L19" s="57"/>
      <c r="M19" s="57"/>
      <c r="N19" s="57"/>
      <c r="O19" s="58">
        <f t="shared" si="580"/>
        <v>0</v>
      </c>
      <c r="P19" s="57"/>
      <c r="Q19" s="57"/>
      <c r="R19" s="57"/>
      <c r="S19" s="57"/>
      <c r="T19" s="58">
        <f t="shared" si="581"/>
        <v>0</v>
      </c>
      <c r="U19" s="57"/>
      <c r="V19" s="57"/>
      <c r="W19" s="57"/>
      <c r="X19" s="58">
        <f t="shared" si="582"/>
        <v>0</v>
      </c>
      <c r="Y19" s="57"/>
      <c r="Z19" s="57"/>
      <c r="AA19" s="57"/>
      <c r="AB19" s="57"/>
      <c r="AC19" s="58">
        <f t="shared" si="583"/>
        <v>0</v>
      </c>
      <c r="AD19" s="57"/>
      <c r="AE19" s="57"/>
      <c r="AF19" s="57"/>
      <c r="AG19" s="58">
        <f t="shared" si="584"/>
        <v>0</v>
      </c>
      <c r="AH19" s="57"/>
      <c r="AI19" s="57"/>
      <c r="AJ19" s="57"/>
      <c r="AK19" s="57"/>
      <c r="AL19" s="58">
        <f t="shared" si="585"/>
        <v>0</v>
      </c>
      <c r="AM19" s="57"/>
      <c r="AN19" s="57"/>
      <c r="AO19" s="57"/>
      <c r="AP19" s="57"/>
      <c r="AQ19" s="58">
        <f t="shared" si="586"/>
        <v>0</v>
      </c>
      <c r="AR19" s="60">
        <f t="shared" si="587"/>
        <v>0</v>
      </c>
    </row>
    <row r="20" ht="16.5">
      <c r="A20" s="61" t="s">
        <v>27</v>
      </c>
      <c r="B20" s="57" t="s">
        <v>20</v>
      </c>
      <c r="C20" s="57" t="s">
        <v>20</v>
      </c>
      <c r="D20" s="57" t="s">
        <v>20</v>
      </c>
      <c r="E20" s="57" t="s">
        <v>20</v>
      </c>
      <c r="F20" s="58">
        <f t="shared" si="578"/>
        <v>0</v>
      </c>
      <c r="G20" s="57" t="s">
        <v>20</v>
      </c>
      <c r="H20" s="57" t="s">
        <v>20</v>
      </c>
      <c r="I20" s="57">
        <v>1</v>
      </c>
      <c r="J20" s="57" t="s">
        <v>20</v>
      </c>
      <c r="K20" s="58">
        <f t="shared" si="579"/>
        <v>1</v>
      </c>
      <c r="L20" s="57" t="s">
        <v>20</v>
      </c>
      <c r="M20" s="57" t="s">
        <v>20</v>
      </c>
      <c r="N20" s="57" t="s">
        <v>20</v>
      </c>
      <c r="O20" s="58">
        <f t="shared" si="580"/>
        <v>0</v>
      </c>
      <c r="P20" s="57" t="s">
        <v>20</v>
      </c>
      <c r="Q20" s="57" t="s">
        <v>20</v>
      </c>
      <c r="R20" s="57">
        <v>1</v>
      </c>
      <c r="S20" s="57" t="s">
        <v>20</v>
      </c>
      <c r="T20" s="58">
        <f t="shared" si="581"/>
        <v>1</v>
      </c>
      <c r="U20" s="57" t="s">
        <v>20</v>
      </c>
      <c r="V20" s="57" t="s">
        <v>20</v>
      </c>
      <c r="W20" s="57" t="s">
        <v>20</v>
      </c>
      <c r="X20" s="58">
        <f t="shared" si="58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583"/>
        <v>0</v>
      </c>
      <c r="AD20" s="57" t="s">
        <v>20</v>
      </c>
      <c r="AE20" s="57">
        <v>1</v>
      </c>
      <c r="AF20" s="57" t="s">
        <v>20</v>
      </c>
      <c r="AG20" s="58">
        <f t="shared" si="584"/>
        <v>1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585"/>
        <v>0</v>
      </c>
      <c r="AM20" s="57" t="s">
        <v>20</v>
      </c>
      <c r="AN20" s="57" t="s">
        <v>20</v>
      </c>
      <c r="AO20" s="57">
        <v>1</v>
      </c>
      <c r="AP20" s="57" t="s">
        <v>20</v>
      </c>
      <c r="AQ20" s="58">
        <f t="shared" si="586"/>
        <v>1</v>
      </c>
      <c r="AR20" s="60">
        <f t="shared" si="587"/>
        <v>4</v>
      </c>
    </row>
    <row r="21" ht="15">
      <c r="A21" s="36" t="s">
        <v>28</v>
      </c>
      <c r="B21" s="57" t="s">
        <v>20</v>
      </c>
      <c r="C21" s="57" t="s">
        <v>20</v>
      </c>
      <c r="D21" s="57" t="s">
        <v>20</v>
      </c>
      <c r="E21" s="57"/>
      <c r="F21" s="58">
        <f t="shared" si="578"/>
        <v>0</v>
      </c>
      <c r="G21" s="57" t="s">
        <v>20</v>
      </c>
      <c r="H21" s="57" t="s">
        <v>20</v>
      </c>
      <c r="I21" s="57" t="s">
        <v>20</v>
      </c>
      <c r="J21" s="57" t="s">
        <v>20</v>
      </c>
      <c r="K21" s="58">
        <f t="shared" si="579"/>
        <v>0</v>
      </c>
      <c r="L21" s="57" t="s">
        <v>20</v>
      </c>
      <c r="M21" s="57" t="s">
        <v>20</v>
      </c>
      <c r="N21" s="57" t="s">
        <v>20</v>
      </c>
      <c r="O21" s="58">
        <f t="shared" si="580"/>
        <v>0</v>
      </c>
      <c r="P21" s="57" t="s">
        <v>20</v>
      </c>
      <c r="Q21" s="57" t="s">
        <v>20</v>
      </c>
      <c r="R21" s="57" t="s">
        <v>20</v>
      </c>
      <c r="S21" s="57" t="s">
        <v>20</v>
      </c>
      <c r="T21" s="58">
        <f t="shared" si="581"/>
        <v>0</v>
      </c>
      <c r="U21" s="57" t="s">
        <v>20</v>
      </c>
      <c r="V21" s="57" t="s">
        <v>20</v>
      </c>
      <c r="W21" s="57" t="s">
        <v>20</v>
      </c>
      <c r="X21" s="58">
        <f t="shared" si="582"/>
        <v>0</v>
      </c>
      <c r="Y21" s="57" t="s">
        <v>20</v>
      </c>
      <c r="Z21" s="57" t="s">
        <v>20</v>
      </c>
      <c r="AA21" s="57" t="s">
        <v>20</v>
      </c>
      <c r="AB21" s="57" t="s">
        <v>20</v>
      </c>
      <c r="AC21" s="58">
        <f t="shared" si="583"/>
        <v>0</v>
      </c>
      <c r="AD21" s="57" t="s">
        <v>20</v>
      </c>
      <c r="AE21" s="57" t="s">
        <v>20</v>
      </c>
      <c r="AF21" s="57" t="s">
        <v>20</v>
      </c>
      <c r="AG21" s="58">
        <f t="shared" si="584"/>
        <v>0</v>
      </c>
      <c r="AH21" s="57" t="s">
        <v>20</v>
      </c>
      <c r="AI21" s="57" t="s">
        <v>20</v>
      </c>
      <c r="AJ21" s="57" t="s">
        <v>20</v>
      </c>
      <c r="AK21" s="57" t="s">
        <v>20</v>
      </c>
      <c r="AL21" s="58">
        <f t="shared" si="585"/>
        <v>0</v>
      </c>
      <c r="AM21" s="57" t="s">
        <v>20</v>
      </c>
      <c r="AN21" s="57" t="s">
        <v>20</v>
      </c>
      <c r="AO21" s="57" t="s">
        <v>20</v>
      </c>
      <c r="AP21" s="57" t="s">
        <v>20</v>
      </c>
      <c r="AQ21" s="58">
        <f t="shared" si="586"/>
        <v>0</v>
      </c>
      <c r="AR21" s="60">
        <f t="shared" si="58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ummaryBelow="1" summaryRight="1" showOutlineSymbols="1"/>
    <pageSetUpPr autoPageBreaks="1" fitToPage="0"/>
  </sheetPr>
  <sheetViews>
    <sheetView topLeftCell="U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588">SUM(B5,C5,D5,E5)</f>
        <v>0</v>
      </c>
      <c r="G5" s="57"/>
      <c r="H5" s="57" t="s">
        <v>20</v>
      </c>
      <c r="I5" s="57"/>
      <c r="J5" s="57" t="s">
        <v>20</v>
      </c>
      <c r="K5" s="58">
        <f t="shared" ref="K5:K9" si="589">SUM(G5,H5,I5,J5)</f>
        <v>0</v>
      </c>
      <c r="L5" s="57"/>
      <c r="M5" s="57"/>
      <c r="N5" s="57"/>
      <c r="O5" s="58">
        <f t="shared" ref="O5:O9" si="590">SUM(L5,M5,N5)</f>
        <v>0</v>
      </c>
      <c r="P5" s="57" t="s">
        <v>20</v>
      </c>
      <c r="Q5" s="57" t="s">
        <v>20</v>
      </c>
      <c r="R5" s="57" t="s">
        <v>20</v>
      </c>
      <c r="S5" s="57"/>
      <c r="T5" s="58">
        <f t="shared" ref="T5:T9" si="591">SUM(P5,Q5,R5,S5)</f>
        <v>0</v>
      </c>
      <c r="U5" s="57" t="s">
        <v>20</v>
      </c>
      <c r="V5" s="57"/>
      <c r="W5" s="57"/>
      <c r="X5" s="58">
        <f t="shared" ref="X5:X9" si="59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593">SUM(Y5,Z5,AA5,AB5)</f>
        <v>0</v>
      </c>
      <c r="AD5" s="57" t="s">
        <v>20</v>
      </c>
      <c r="AE5" s="57"/>
      <c r="AF5" s="57"/>
      <c r="AG5" s="58">
        <f t="shared" ref="AG5:AG9" si="594">SUM(AD5,AE5,AF5)</f>
        <v>0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595">SUM(AH5,AI5,AJ5,AK5)</f>
        <v>0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0</v>
      </c>
      <c r="AR5" s="60">
        <f t="shared" ref="AR5:AR9" si="596">SUM(F5,K5,O5,T5,X5,AC5,AG5,AL5,AQ5)</f>
        <v>0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588"/>
        <v>0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589"/>
        <v>0</v>
      </c>
      <c r="L6" s="57" t="s">
        <v>20</v>
      </c>
      <c r="M6" s="57" t="s">
        <v>20</v>
      </c>
      <c r="N6" s="57" t="s">
        <v>20</v>
      </c>
      <c r="O6" s="58">
        <f t="shared" si="590"/>
        <v>0</v>
      </c>
      <c r="P6" s="57" t="s">
        <v>20</v>
      </c>
      <c r="Q6" s="57" t="s">
        <v>20</v>
      </c>
      <c r="R6" s="57" t="s">
        <v>20</v>
      </c>
      <c r="S6" s="57" t="s">
        <v>20</v>
      </c>
      <c r="T6" s="58">
        <f t="shared" si="591"/>
        <v>0</v>
      </c>
      <c r="U6" s="57" t="s">
        <v>20</v>
      </c>
      <c r="V6" s="57" t="s">
        <v>20</v>
      </c>
      <c r="W6" s="57" t="s">
        <v>20</v>
      </c>
      <c r="X6" s="58">
        <f t="shared" si="59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593"/>
        <v>0</v>
      </c>
      <c r="AD6" s="57" t="s">
        <v>20</v>
      </c>
      <c r="AE6" s="57" t="s">
        <v>20</v>
      </c>
      <c r="AF6" s="57" t="s">
        <v>20</v>
      </c>
      <c r="AG6" s="58">
        <f t="shared" si="59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595"/>
        <v>0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597">SUM(AM6,AN6,AO6,AP6)</f>
        <v>0</v>
      </c>
      <c r="AR6" s="60">
        <f t="shared" si="596"/>
        <v>0</v>
      </c>
    </row>
    <row r="7" ht="15">
      <c r="A7" s="36" t="s">
        <v>37</v>
      </c>
      <c r="B7" s="57"/>
      <c r="C7" s="57"/>
      <c r="D7" s="57">
        <v>1</v>
      </c>
      <c r="E7" s="57"/>
      <c r="F7" s="58">
        <f t="shared" si="588"/>
        <v>1</v>
      </c>
      <c r="G7" s="57"/>
      <c r="H7" s="57">
        <v>1</v>
      </c>
      <c r="I7" s="57"/>
      <c r="J7" s="57"/>
      <c r="K7" s="58">
        <f t="shared" si="589"/>
        <v>1</v>
      </c>
      <c r="L7" s="57"/>
      <c r="M7" s="57"/>
      <c r="N7" s="57">
        <v>1</v>
      </c>
      <c r="O7" s="58">
        <f t="shared" si="590"/>
        <v>1</v>
      </c>
      <c r="P7" s="57"/>
      <c r="Q7" s="57">
        <v>1</v>
      </c>
      <c r="R7" s="57"/>
      <c r="S7" s="57"/>
      <c r="T7" s="58">
        <f t="shared" si="591"/>
        <v>1</v>
      </c>
      <c r="U7" s="57"/>
      <c r="V7" s="57">
        <v>1</v>
      </c>
      <c r="W7" s="57"/>
      <c r="X7" s="58">
        <f t="shared" si="592"/>
        <v>1</v>
      </c>
      <c r="Y7" s="57">
        <v>1</v>
      </c>
      <c r="Z7" s="57"/>
      <c r="AA7" s="57"/>
      <c r="AB7" s="57"/>
      <c r="AC7" s="58">
        <f t="shared" si="593"/>
        <v>1</v>
      </c>
      <c r="AD7" s="57">
        <v>1</v>
      </c>
      <c r="AE7" s="57"/>
      <c r="AF7" s="57">
        <v>1</v>
      </c>
      <c r="AG7" s="58">
        <f t="shared" si="594"/>
        <v>2</v>
      </c>
      <c r="AH7" s="57"/>
      <c r="AI7" s="57"/>
      <c r="AJ7" s="57">
        <v>1</v>
      </c>
      <c r="AK7" s="57"/>
      <c r="AL7" s="58">
        <f t="shared" si="595"/>
        <v>1</v>
      </c>
      <c r="AM7" s="57"/>
      <c r="AN7" s="59"/>
      <c r="AO7" s="57"/>
      <c r="AP7" s="57"/>
      <c r="AQ7" s="58">
        <f t="shared" si="597"/>
        <v>0</v>
      </c>
      <c r="AR7" s="60">
        <f t="shared" si="596"/>
        <v>9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58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589"/>
        <v>0</v>
      </c>
      <c r="L8" s="36">
        <v>0</v>
      </c>
      <c r="M8" s="36">
        <v>0</v>
      </c>
      <c r="N8" s="36">
        <v>1</v>
      </c>
      <c r="O8" s="62">
        <f t="shared" si="59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591"/>
        <v>1</v>
      </c>
      <c r="U8" s="36">
        <v>1</v>
      </c>
      <c r="V8" s="36">
        <v>0</v>
      </c>
      <c r="W8" s="36">
        <v>0</v>
      </c>
      <c r="X8" s="62">
        <f t="shared" si="592"/>
        <v>1</v>
      </c>
      <c r="Y8" s="36">
        <v>0</v>
      </c>
      <c r="Z8" s="36">
        <v>0</v>
      </c>
      <c r="AA8" s="36">
        <v>1</v>
      </c>
      <c r="AB8" s="36">
        <v>0</v>
      </c>
      <c r="AC8" s="62">
        <f t="shared" si="593"/>
        <v>1</v>
      </c>
      <c r="AD8" s="36">
        <v>0</v>
      </c>
      <c r="AE8" s="36">
        <v>0</v>
      </c>
      <c r="AF8" s="36">
        <v>0</v>
      </c>
      <c r="AG8" s="62">
        <f t="shared" si="594"/>
        <v>0</v>
      </c>
      <c r="AH8" s="36">
        <v>0</v>
      </c>
      <c r="AI8" s="36">
        <v>0</v>
      </c>
      <c r="AJ8" s="36">
        <v>1</v>
      </c>
      <c r="AK8" s="63">
        <v>1</v>
      </c>
      <c r="AL8" s="62">
        <f t="shared" si="595"/>
        <v>2</v>
      </c>
      <c r="AM8" s="36">
        <v>0</v>
      </c>
      <c r="AN8" s="36">
        <v>0</v>
      </c>
      <c r="AO8" s="63">
        <v>0</v>
      </c>
      <c r="AP8" s="36">
        <v>0</v>
      </c>
      <c r="AQ8" s="69">
        <f t="shared" si="597"/>
        <v>0</v>
      </c>
      <c r="AR8" s="60">
        <f t="shared" si="596"/>
        <v>7</v>
      </c>
    </row>
    <row r="9" ht="15">
      <c r="A9" s="36" t="s">
        <v>44</v>
      </c>
      <c r="B9" s="57">
        <v>0</v>
      </c>
      <c r="C9" s="36">
        <v>0</v>
      </c>
      <c r="D9" s="36">
        <v>1</v>
      </c>
      <c r="E9" s="36">
        <v>0</v>
      </c>
      <c r="F9" s="62">
        <f t="shared" si="588"/>
        <v>1</v>
      </c>
      <c r="G9" s="36">
        <v>0</v>
      </c>
      <c r="H9" s="36">
        <v>0</v>
      </c>
      <c r="I9" s="36">
        <v>0</v>
      </c>
      <c r="J9" s="36">
        <v>1</v>
      </c>
      <c r="K9" s="62">
        <f t="shared" si="589"/>
        <v>1</v>
      </c>
      <c r="L9" s="36">
        <v>0</v>
      </c>
      <c r="M9" s="36">
        <v>0</v>
      </c>
      <c r="N9" s="36">
        <v>0</v>
      </c>
      <c r="O9" s="62">
        <f t="shared" si="590"/>
        <v>0</v>
      </c>
      <c r="P9" s="36">
        <v>0</v>
      </c>
      <c r="Q9" s="36">
        <v>0</v>
      </c>
      <c r="R9" s="36">
        <v>1</v>
      </c>
      <c r="S9" s="36">
        <v>1</v>
      </c>
      <c r="T9" s="62">
        <f t="shared" si="591"/>
        <v>2</v>
      </c>
      <c r="U9" s="36">
        <v>0</v>
      </c>
      <c r="V9" s="36">
        <v>0</v>
      </c>
      <c r="W9" s="36">
        <v>0</v>
      </c>
      <c r="X9" s="62">
        <f t="shared" si="592"/>
        <v>0</v>
      </c>
      <c r="Y9" s="36">
        <v>1</v>
      </c>
      <c r="Z9" s="36"/>
      <c r="AA9" s="36">
        <v>0</v>
      </c>
      <c r="AB9" s="36">
        <v>0</v>
      </c>
      <c r="AC9" s="62">
        <f t="shared" si="593"/>
        <v>1</v>
      </c>
      <c r="AD9" s="36">
        <v>0</v>
      </c>
      <c r="AE9" s="36">
        <v>1</v>
      </c>
      <c r="AF9" s="36">
        <v>0</v>
      </c>
      <c r="AG9" s="62">
        <f t="shared" si="594"/>
        <v>1</v>
      </c>
      <c r="AH9" s="36">
        <v>0</v>
      </c>
      <c r="AI9" s="36">
        <v>0</v>
      </c>
      <c r="AJ9" s="36">
        <v>0</v>
      </c>
      <c r="AK9" s="63">
        <v>0</v>
      </c>
      <c r="AL9" s="62">
        <f t="shared" si="595"/>
        <v>0</v>
      </c>
      <c r="AM9" s="36">
        <v>0</v>
      </c>
      <c r="AN9" s="36">
        <v>1</v>
      </c>
      <c r="AO9" s="63">
        <v>0</v>
      </c>
      <c r="AP9" s="36">
        <v>0</v>
      </c>
      <c r="AQ9" s="69">
        <f t="shared" si="597"/>
        <v>1</v>
      </c>
      <c r="AR9" s="60">
        <f t="shared" si="596"/>
        <v>7</v>
      </c>
    </row>
    <row r="10" ht="15">
      <c r="A10" s="37" t="s">
        <v>45</v>
      </c>
      <c r="B10" s="64">
        <v>0</v>
      </c>
      <c r="C10" s="37">
        <v>0</v>
      </c>
      <c r="D10" s="37">
        <v>0</v>
      </c>
      <c r="E10" s="37">
        <v>0</v>
      </c>
      <c r="F10" s="65">
        <f t="shared" ref="F10:F21" si="598">SUM(B10,C10,D10,E10)</f>
        <v>0</v>
      </c>
      <c r="G10" s="37">
        <v>0</v>
      </c>
      <c r="H10" s="37">
        <v>0</v>
      </c>
      <c r="I10" s="37">
        <v>0</v>
      </c>
      <c r="J10" s="37">
        <v>0</v>
      </c>
      <c r="K10" s="65">
        <f t="shared" ref="K10:K21" si="599">SUM(G10,H10,I10,J10)</f>
        <v>0</v>
      </c>
      <c r="L10" s="37">
        <v>0</v>
      </c>
      <c r="M10" s="37">
        <v>0</v>
      </c>
      <c r="N10" s="37">
        <v>0</v>
      </c>
      <c r="O10" s="65">
        <f t="shared" ref="O10:O21" si="600">SUM(L10,M10,N10)</f>
        <v>0</v>
      </c>
      <c r="P10" s="37">
        <v>0</v>
      </c>
      <c r="Q10" s="37">
        <v>0</v>
      </c>
      <c r="R10" s="37">
        <v>1</v>
      </c>
      <c r="S10" s="37">
        <v>0</v>
      </c>
      <c r="T10" s="65">
        <f t="shared" ref="T10:T21" si="601">SUM(P10,Q10,R10,S10)</f>
        <v>1</v>
      </c>
      <c r="U10" s="37">
        <v>0</v>
      </c>
      <c r="V10" s="37">
        <v>0</v>
      </c>
      <c r="W10" s="37">
        <v>0</v>
      </c>
      <c r="X10" s="65">
        <f t="shared" ref="X10:X21" si="602">SUM(U10,V10,W10)</f>
        <v>0</v>
      </c>
      <c r="Y10" s="37">
        <v>0</v>
      </c>
      <c r="Z10" s="37">
        <v>0</v>
      </c>
      <c r="AA10" s="37">
        <v>0</v>
      </c>
      <c r="AB10" s="37">
        <v>0</v>
      </c>
      <c r="AC10" s="65">
        <f t="shared" ref="AC10:AC21" si="603">SUM(Y10,Z10,AA10,AB10)</f>
        <v>0</v>
      </c>
      <c r="AD10" s="37">
        <v>0</v>
      </c>
      <c r="AE10" s="37">
        <v>0</v>
      </c>
      <c r="AF10" s="37">
        <v>0</v>
      </c>
      <c r="AG10" s="65">
        <f t="shared" ref="AG10:AG21" si="604">SUM(AD10,AE10,AF10)</f>
        <v>0</v>
      </c>
      <c r="AH10" s="37">
        <v>0</v>
      </c>
      <c r="AI10" s="37">
        <v>0</v>
      </c>
      <c r="AJ10" s="37">
        <v>0</v>
      </c>
      <c r="AK10" s="66">
        <v>0</v>
      </c>
      <c r="AL10" s="65">
        <f t="shared" ref="AL10:AL21" si="605">SUM(AH10,AI10,AJ10,AK10)</f>
        <v>0</v>
      </c>
      <c r="AM10" s="37">
        <v>0</v>
      </c>
      <c r="AN10" s="37">
        <v>0</v>
      </c>
      <c r="AO10" s="66">
        <v>1</v>
      </c>
      <c r="AP10" s="37">
        <v>0</v>
      </c>
      <c r="AQ10" s="70">
        <f t="shared" ref="AQ10:AQ21" si="606">SUM(AM10,AN10,AO10,AP10)</f>
        <v>1</v>
      </c>
      <c r="AR10" s="60">
        <f t="shared" ref="AR10:AR21" si="60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59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599"/>
        <v>0</v>
      </c>
      <c r="L11" s="36">
        <v>0</v>
      </c>
      <c r="M11" s="36">
        <v>0</v>
      </c>
      <c r="N11" s="36">
        <v>0</v>
      </c>
      <c r="O11" s="62">
        <f t="shared" si="60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601"/>
        <v>1</v>
      </c>
      <c r="U11" s="36">
        <v>0</v>
      </c>
      <c r="V11" s="36">
        <v>0</v>
      </c>
      <c r="W11" s="36">
        <v>0</v>
      </c>
      <c r="X11" s="62">
        <f t="shared" si="60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603"/>
        <v>0</v>
      </c>
      <c r="AD11" s="36">
        <v>0</v>
      </c>
      <c r="AE11" s="36">
        <v>0</v>
      </c>
      <c r="AF11" s="36">
        <v>0</v>
      </c>
      <c r="AG11" s="62">
        <f t="shared" si="60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60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606"/>
        <v>0</v>
      </c>
      <c r="AR11" s="60">
        <f t="shared" si="607"/>
        <v>3</v>
      </c>
    </row>
    <row r="12" ht="15">
      <c r="A12" s="36" t="s">
        <v>38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59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599"/>
        <v>0</v>
      </c>
      <c r="L12" s="57" t="s">
        <v>20</v>
      </c>
      <c r="M12" s="57" t="s">
        <v>20</v>
      </c>
      <c r="N12" s="57" t="s">
        <v>20</v>
      </c>
      <c r="O12" s="58">
        <f t="shared" si="60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601"/>
        <v>0</v>
      </c>
      <c r="U12" s="57" t="s">
        <v>20</v>
      </c>
      <c r="V12" s="57" t="s">
        <v>20</v>
      </c>
      <c r="W12" s="57" t="s">
        <v>20</v>
      </c>
      <c r="X12" s="58">
        <f t="shared" si="60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603"/>
        <v>0</v>
      </c>
      <c r="AD12" s="57" t="s">
        <v>20</v>
      </c>
      <c r="AE12" s="57" t="s">
        <v>20</v>
      </c>
      <c r="AF12" s="57" t="s">
        <v>20</v>
      </c>
      <c r="AG12" s="58">
        <f t="shared" si="60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60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606"/>
        <v>0</v>
      </c>
      <c r="AR12" s="60">
        <f t="shared" si="607"/>
        <v>0</v>
      </c>
    </row>
    <row r="13" ht="15">
      <c r="A13" s="36" t="s">
        <v>49</v>
      </c>
      <c r="B13" s="57"/>
      <c r="C13" s="57"/>
      <c r="D13" s="57"/>
      <c r="E13" s="57"/>
      <c r="F13" s="58">
        <f t="shared" si="598"/>
        <v>0</v>
      </c>
      <c r="G13" s="57"/>
      <c r="H13" s="57"/>
      <c r="I13" s="57"/>
      <c r="J13" s="57"/>
      <c r="K13" s="58">
        <f t="shared" si="599"/>
        <v>0</v>
      </c>
      <c r="L13" s="57"/>
      <c r="M13" s="57"/>
      <c r="N13" s="57"/>
      <c r="O13" s="58">
        <f t="shared" si="600"/>
        <v>0</v>
      </c>
      <c r="P13" s="57"/>
      <c r="Q13" s="57"/>
      <c r="R13" s="57"/>
      <c r="S13" s="57"/>
      <c r="T13" s="58">
        <f t="shared" si="601"/>
        <v>0</v>
      </c>
      <c r="U13" s="57"/>
      <c r="V13" s="57"/>
      <c r="W13" s="57"/>
      <c r="X13" s="58">
        <f t="shared" si="602"/>
        <v>0</v>
      </c>
      <c r="Y13" s="57"/>
      <c r="Z13" s="57"/>
      <c r="AA13" s="57"/>
      <c r="AB13" s="57"/>
      <c r="AC13" s="58">
        <f t="shared" si="603"/>
        <v>0</v>
      </c>
      <c r="AD13" s="57"/>
      <c r="AE13" s="57"/>
      <c r="AF13" s="57"/>
      <c r="AG13" s="58">
        <f t="shared" si="604"/>
        <v>0</v>
      </c>
      <c r="AH13" s="57"/>
      <c r="AI13" s="57"/>
      <c r="AJ13" s="57"/>
      <c r="AK13" s="57"/>
      <c r="AL13" s="58">
        <f t="shared" si="605"/>
        <v>0</v>
      </c>
      <c r="AM13" s="57"/>
      <c r="AN13" s="57"/>
      <c r="AO13" s="57"/>
      <c r="AP13" s="57"/>
      <c r="AQ13" s="58">
        <f t="shared" si="606"/>
        <v>0</v>
      </c>
      <c r="AR13" s="60">
        <f t="shared" si="607"/>
        <v>0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598"/>
        <v>1</v>
      </c>
      <c r="G14" s="57"/>
      <c r="H14" s="57"/>
      <c r="I14" s="57"/>
      <c r="J14" s="57"/>
      <c r="K14" s="58">
        <f t="shared" si="599"/>
        <v>0</v>
      </c>
      <c r="L14" s="57"/>
      <c r="M14" s="57"/>
      <c r="N14" s="57"/>
      <c r="O14" s="58">
        <f t="shared" si="600"/>
        <v>0</v>
      </c>
      <c r="P14" s="57"/>
      <c r="Q14" s="57"/>
      <c r="R14" s="57">
        <v>1</v>
      </c>
      <c r="S14" s="57"/>
      <c r="T14" s="58">
        <f t="shared" si="601"/>
        <v>1</v>
      </c>
      <c r="U14" s="57"/>
      <c r="V14" s="57"/>
      <c r="W14" s="57"/>
      <c r="X14" s="58">
        <f t="shared" si="602"/>
        <v>0</v>
      </c>
      <c r="Y14" s="57"/>
      <c r="Z14" s="57"/>
      <c r="AA14" s="57"/>
      <c r="AB14" s="57">
        <v>1</v>
      </c>
      <c r="AC14" s="58">
        <f t="shared" si="603"/>
        <v>1</v>
      </c>
      <c r="AD14" s="57"/>
      <c r="AE14" s="57"/>
      <c r="AF14" s="57"/>
      <c r="AG14" s="58">
        <f t="shared" si="604"/>
        <v>0</v>
      </c>
      <c r="AH14" s="57"/>
      <c r="AI14" s="57"/>
      <c r="AJ14" s="57"/>
      <c r="AK14" s="57"/>
      <c r="AL14" s="58">
        <f t="shared" si="605"/>
        <v>0</v>
      </c>
      <c r="AM14" s="57"/>
      <c r="AN14" s="57"/>
      <c r="AO14" s="57">
        <v>1</v>
      </c>
      <c r="AP14" s="57"/>
      <c r="AQ14" s="58">
        <f t="shared" si="606"/>
        <v>1</v>
      </c>
      <c r="AR14" s="60">
        <f t="shared" si="60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598"/>
        <v>1</v>
      </c>
      <c r="G15" s="57"/>
      <c r="H15" s="57"/>
      <c r="I15" s="57"/>
      <c r="J15" s="57"/>
      <c r="K15" s="58">
        <f t="shared" si="599"/>
        <v>0</v>
      </c>
      <c r="L15" s="57"/>
      <c r="M15" s="57"/>
      <c r="N15" s="57"/>
      <c r="O15" s="58">
        <f t="shared" si="600"/>
        <v>0</v>
      </c>
      <c r="P15" s="57"/>
      <c r="Q15" s="57"/>
      <c r="R15" s="57">
        <v>1</v>
      </c>
      <c r="S15" s="57"/>
      <c r="T15" s="58">
        <f t="shared" si="601"/>
        <v>1</v>
      </c>
      <c r="U15" s="57"/>
      <c r="V15" s="57"/>
      <c r="W15" s="57"/>
      <c r="X15" s="58">
        <f t="shared" si="602"/>
        <v>0</v>
      </c>
      <c r="Y15" s="57"/>
      <c r="Z15" s="57"/>
      <c r="AA15" s="57"/>
      <c r="AB15" s="57"/>
      <c r="AC15" s="58">
        <f t="shared" si="603"/>
        <v>0</v>
      </c>
      <c r="AD15" s="57"/>
      <c r="AE15" s="57"/>
      <c r="AF15" s="57"/>
      <c r="AG15" s="58">
        <f t="shared" si="604"/>
        <v>0</v>
      </c>
      <c r="AH15" s="57"/>
      <c r="AI15" s="57"/>
      <c r="AJ15" s="57"/>
      <c r="AK15" s="57"/>
      <c r="AL15" s="58">
        <f t="shared" si="605"/>
        <v>0</v>
      </c>
      <c r="AM15" s="57">
        <v>1</v>
      </c>
      <c r="AN15" s="57"/>
      <c r="AO15" s="57"/>
      <c r="AP15" s="57"/>
      <c r="AQ15" s="58">
        <f t="shared" si="606"/>
        <v>1</v>
      </c>
      <c r="AR15" s="60">
        <f t="shared" si="607"/>
        <v>3</v>
      </c>
    </row>
    <row r="16" ht="15">
      <c r="A16" s="36" t="s">
        <v>50</v>
      </c>
      <c r="B16" s="57"/>
      <c r="C16" s="57"/>
      <c r="D16" s="57">
        <v>1</v>
      </c>
      <c r="E16" s="57"/>
      <c r="F16" s="58">
        <f t="shared" si="598"/>
        <v>1</v>
      </c>
      <c r="G16" s="57"/>
      <c r="H16" s="57"/>
      <c r="I16" s="57"/>
      <c r="J16" s="57"/>
      <c r="K16" s="58">
        <f t="shared" si="599"/>
        <v>0</v>
      </c>
      <c r="L16" s="57"/>
      <c r="M16" s="57"/>
      <c r="N16" s="57"/>
      <c r="O16" s="58">
        <f t="shared" si="600"/>
        <v>0</v>
      </c>
      <c r="P16" s="57"/>
      <c r="Q16" s="57"/>
      <c r="R16" s="57">
        <v>1</v>
      </c>
      <c r="S16" s="57"/>
      <c r="T16" s="58">
        <f t="shared" si="601"/>
        <v>1</v>
      </c>
      <c r="U16" s="57"/>
      <c r="V16" s="57"/>
      <c r="W16" s="57"/>
      <c r="X16" s="58">
        <f t="shared" si="602"/>
        <v>0</v>
      </c>
      <c r="Y16" s="57"/>
      <c r="Z16" s="57"/>
      <c r="AA16" s="57"/>
      <c r="AB16" s="57"/>
      <c r="AC16" s="58">
        <f t="shared" si="603"/>
        <v>0</v>
      </c>
      <c r="AD16" s="57"/>
      <c r="AE16" s="57"/>
      <c r="AF16" s="57"/>
      <c r="AG16" s="58">
        <f t="shared" si="604"/>
        <v>0</v>
      </c>
      <c r="AH16" s="57"/>
      <c r="AI16" s="57"/>
      <c r="AJ16" s="57"/>
      <c r="AK16" s="57"/>
      <c r="AL16" s="58">
        <f t="shared" si="605"/>
        <v>0</v>
      </c>
      <c r="AM16" s="57"/>
      <c r="AN16" s="57">
        <v>1</v>
      </c>
      <c r="AO16" s="57"/>
      <c r="AP16" s="57"/>
      <c r="AQ16" s="58">
        <f t="shared" si="606"/>
        <v>1</v>
      </c>
      <c r="AR16" s="60">
        <f t="shared" si="607"/>
        <v>3</v>
      </c>
    </row>
    <row r="17" ht="15">
      <c r="A17" s="36" t="s">
        <v>47</v>
      </c>
      <c r="B17" s="57"/>
      <c r="C17" s="57"/>
      <c r="D17" s="57"/>
      <c r="E17" s="57">
        <v>1</v>
      </c>
      <c r="F17" s="58">
        <f t="shared" si="598"/>
        <v>1</v>
      </c>
      <c r="G17" s="57"/>
      <c r="H17" s="57"/>
      <c r="I17" s="57"/>
      <c r="J17" s="57"/>
      <c r="K17" s="58">
        <f t="shared" si="599"/>
        <v>0</v>
      </c>
      <c r="L17" s="57"/>
      <c r="M17" s="57"/>
      <c r="N17" s="57"/>
      <c r="O17" s="58">
        <f t="shared" si="600"/>
        <v>0</v>
      </c>
      <c r="P17" s="57">
        <v>1</v>
      </c>
      <c r="Q17" s="57"/>
      <c r="R17" s="57">
        <v>1</v>
      </c>
      <c r="S17" s="57"/>
      <c r="T17" s="58">
        <f t="shared" si="601"/>
        <v>2</v>
      </c>
      <c r="U17" s="57"/>
      <c r="V17" s="57"/>
      <c r="W17" s="57"/>
      <c r="X17" s="58">
        <f t="shared" si="602"/>
        <v>0</v>
      </c>
      <c r="Y17" s="57"/>
      <c r="Z17" s="57"/>
      <c r="AA17" s="57"/>
      <c r="AB17" s="57"/>
      <c r="AC17" s="58">
        <f t="shared" si="603"/>
        <v>0</v>
      </c>
      <c r="AD17" s="57"/>
      <c r="AE17" s="57"/>
      <c r="AF17" s="57"/>
      <c r="AG17" s="58">
        <f t="shared" si="604"/>
        <v>0</v>
      </c>
      <c r="AH17" s="57"/>
      <c r="AI17" s="57">
        <v>1</v>
      </c>
      <c r="AJ17" s="57"/>
      <c r="AK17" s="57"/>
      <c r="AL17" s="58">
        <f t="shared" si="605"/>
        <v>1</v>
      </c>
      <c r="AM17" s="57"/>
      <c r="AN17" s="57">
        <v>1</v>
      </c>
      <c r="AO17" s="57">
        <v>1</v>
      </c>
      <c r="AP17" s="57"/>
      <c r="AQ17" s="58">
        <f t="shared" si="606"/>
        <v>2</v>
      </c>
      <c r="AR17" s="60">
        <f t="shared" si="607"/>
        <v>6</v>
      </c>
    </row>
    <row r="18" ht="15">
      <c r="A18" s="36" t="s">
        <v>26</v>
      </c>
      <c r="B18" s="57"/>
      <c r="C18" s="57"/>
      <c r="D18" s="57"/>
      <c r="E18" s="57"/>
      <c r="F18" s="58">
        <f t="shared" si="598"/>
        <v>0</v>
      </c>
      <c r="G18" s="57"/>
      <c r="H18" s="57"/>
      <c r="I18" s="57"/>
      <c r="J18" s="57"/>
      <c r="K18" s="58">
        <f t="shared" si="599"/>
        <v>0</v>
      </c>
      <c r="L18" s="57">
        <v>1</v>
      </c>
      <c r="M18" s="57"/>
      <c r="N18" s="57"/>
      <c r="O18" s="58">
        <f t="shared" si="600"/>
        <v>1</v>
      </c>
      <c r="P18" s="57"/>
      <c r="Q18" s="57"/>
      <c r="R18" s="57"/>
      <c r="S18" s="57"/>
      <c r="T18" s="58">
        <f t="shared" si="601"/>
        <v>0</v>
      </c>
      <c r="U18" s="57"/>
      <c r="V18" s="57"/>
      <c r="W18" s="57"/>
      <c r="X18" s="58">
        <f t="shared" si="602"/>
        <v>0</v>
      </c>
      <c r="Y18" s="57"/>
      <c r="Z18" s="57">
        <v>1</v>
      </c>
      <c r="AA18" s="57"/>
      <c r="AB18" s="57"/>
      <c r="AC18" s="58">
        <f t="shared" si="603"/>
        <v>1</v>
      </c>
      <c r="AD18" s="57"/>
      <c r="AE18" s="57"/>
      <c r="AF18" s="57"/>
      <c r="AG18" s="58">
        <f t="shared" si="604"/>
        <v>0</v>
      </c>
      <c r="AH18" s="57"/>
      <c r="AI18" s="57"/>
      <c r="AJ18" s="57"/>
      <c r="AK18" s="57">
        <v>1</v>
      </c>
      <c r="AL18" s="58">
        <f t="shared" si="605"/>
        <v>1</v>
      </c>
      <c r="AM18" s="57"/>
      <c r="AN18" s="57"/>
      <c r="AO18" s="57"/>
      <c r="AP18" s="57"/>
      <c r="AQ18" s="58">
        <f t="shared" si="606"/>
        <v>0</v>
      </c>
      <c r="AR18" s="60">
        <f t="shared" si="607"/>
        <v>3</v>
      </c>
    </row>
    <row r="19" ht="15">
      <c r="A19" s="36" t="s">
        <v>51</v>
      </c>
      <c r="B19" s="57"/>
      <c r="C19" s="57"/>
      <c r="D19" s="57"/>
      <c r="E19" s="57"/>
      <c r="F19" s="58">
        <f t="shared" si="598"/>
        <v>0</v>
      </c>
      <c r="G19" s="57"/>
      <c r="H19" s="57"/>
      <c r="I19" s="57"/>
      <c r="J19" s="57"/>
      <c r="K19" s="58">
        <f t="shared" si="599"/>
        <v>0</v>
      </c>
      <c r="L19" s="57"/>
      <c r="M19" s="57"/>
      <c r="N19" s="57"/>
      <c r="O19" s="58">
        <f t="shared" si="600"/>
        <v>0</v>
      </c>
      <c r="P19" s="57"/>
      <c r="Q19" s="57"/>
      <c r="R19" s="57"/>
      <c r="S19" s="57"/>
      <c r="T19" s="58">
        <f t="shared" si="601"/>
        <v>0</v>
      </c>
      <c r="U19" s="57"/>
      <c r="V19" s="57"/>
      <c r="W19" s="57"/>
      <c r="X19" s="58">
        <f t="shared" si="602"/>
        <v>0</v>
      </c>
      <c r="Y19" s="57"/>
      <c r="Z19" s="57"/>
      <c r="AA19" s="57"/>
      <c r="AB19" s="57"/>
      <c r="AC19" s="58">
        <f t="shared" si="603"/>
        <v>0</v>
      </c>
      <c r="AD19" s="57"/>
      <c r="AE19" s="57"/>
      <c r="AF19" s="57"/>
      <c r="AG19" s="58">
        <f t="shared" si="604"/>
        <v>0</v>
      </c>
      <c r="AH19" s="57"/>
      <c r="AI19" s="57"/>
      <c r="AJ19" s="57"/>
      <c r="AK19" s="57"/>
      <c r="AL19" s="58">
        <f t="shared" si="605"/>
        <v>0</v>
      </c>
      <c r="AM19" s="57"/>
      <c r="AN19" s="57"/>
      <c r="AO19" s="57"/>
      <c r="AP19" s="57"/>
      <c r="AQ19" s="58">
        <f t="shared" si="606"/>
        <v>0</v>
      </c>
      <c r="AR19" s="60">
        <f t="shared" si="607"/>
        <v>0</v>
      </c>
    </row>
    <row r="20" ht="16.5">
      <c r="A20" s="61" t="s">
        <v>27</v>
      </c>
      <c r="B20" s="57" t="s">
        <v>20</v>
      </c>
      <c r="C20" s="57" t="s">
        <v>20</v>
      </c>
      <c r="D20" s="57" t="s">
        <v>20</v>
      </c>
      <c r="E20" s="57" t="s">
        <v>20</v>
      </c>
      <c r="F20" s="58">
        <f t="shared" si="598"/>
        <v>0</v>
      </c>
      <c r="G20" s="57" t="s">
        <v>20</v>
      </c>
      <c r="H20" s="57" t="s">
        <v>20</v>
      </c>
      <c r="I20" s="57" t="s">
        <v>20</v>
      </c>
      <c r="J20" s="57" t="s">
        <v>20</v>
      </c>
      <c r="K20" s="58">
        <f t="shared" si="599"/>
        <v>0</v>
      </c>
      <c r="L20" s="57" t="s">
        <v>20</v>
      </c>
      <c r="M20" s="57" t="s">
        <v>20</v>
      </c>
      <c r="N20" s="57" t="s">
        <v>20</v>
      </c>
      <c r="O20" s="58">
        <f t="shared" si="600"/>
        <v>0</v>
      </c>
      <c r="P20" s="57" t="s">
        <v>20</v>
      </c>
      <c r="Q20" s="57" t="s">
        <v>20</v>
      </c>
      <c r="R20" s="57" t="s">
        <v>20</v>
      </c>
      <c r="S20" s="57" t="s">
        <v>20</v>
      </c>
      <c r="T20" s="58">
        <f t="shared" si="601"/>
        <v>0</v>
      </c>
      <c r="U20" s="57" t="s">
        <v>20</v>
      </c>
      <c r="V20" s="57" t="s">
        <v>20</v>
      </c>
      <c r="W20" s="57" t="s">
        <v>20</v>
      </c>
      <c r="X20" s="58">
        <f t="shared" si="60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603"/>
        <v>0</v>
      </c>
      <c r="AD20" s="57" t="s">
        <v>20</v>
      </c>
      <c r="AE20" s="57" t="s">
        <v>20</v>
      </c>
      <c r="AF20" s="57" t="s">
        <v>20</v>
      </c>
      <c r="AG20" s="58">
        <f t="shared" si="604"/>
        <v>0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605"/>
        <v>0</v>
      </c>
      <c r="AM20" s="57" t="s">
        <v>20</v>
      </c>
      <c r="AN20" s="57" t="s">
        <v>20</v>
      </c>
      <c r="AO20" s="57" t="s">
        <v>20</v>
      </c>
      <c r="AP20" s="57" t="s">
        <v>20</v>
      </c>
      <c r="AQ20" s="58">
        <f t="shared" si="606"/>
        <v>0</v>
      </c>
      <c r="AR20" s="60">
        <f t="shared" si="607"/>
        <v>0</v>
      </c>
    </row>
    <row r="21" ht="15">
      <c r="A21" s="36" t="s">
        <v>28</v>
      </c>
      <c r="B21" s="57" t="s">
        <v>20</v>
      </c>
      <c r="C21" s="57" t="s">
        <v>20</v>
      </c>
      <c r="D21" s="57" t="s">
        <v>20</v>
      </c>
      <c r="E21" s="57"/>
      <c r="F21" s="58">
        <f t="shared" si="598"/>
        <v>0</v>
      </c>
      <c r="G21" s="57" t="s">
        <v>20</v>
      </c>
      <c r="H21" s="57" t="s">
        <v>20</v>
      </c>
      <c r="I21" s="57" t="s">
        <v>20</v>
      </c>
      <c r="J21" s="57" t="s">
        <v>20</v>
      </c>
      <c r="K21" s="58">
        <f t="shared" si="599"/>
        <v>0</v>
      </c>
      <c r="L21" s="57" t="s">
        <v>20</v>
      </c>
      <c r="M21" s="57" t="s">
        <v>20</v>
      </c>
      <c r="N21" s="57" t="s">
        <v>20</v>
      </c>
      <c r="O21" s="58">
        <f t="shared" si="600"/>
        <v>0</v>
      </c>
      <c r="P21" s="57" t="s">
        <v>20</v>
      </c>
      <c r="Q21" s="57" t="s">
        <v>20</v>
      </c>
      <c r="R21" s="57" t="s">
        <v>20</v>
      </c>
      <c r="S21" s="57" t="s">
        <v>20</v>
      </c>
      <c r="T21" s="58">
        <f t="shared" si="601"/>
        <v>0</v>
      </c>
      <c r="U21" s="57" t="s">
        <v>20</v>
      </c>
      <c r="V21" s="57" t="s">
        <v>20</v>
      </c>
      <c r="W21" s="57" t="s">
        <v>20</v>
      </c>
      <c r="X21" s="58">
        <f t="shared" si="602"/>
        <v>0</v>
      </c>
      <c r="Y21" s="57" t="s">
        <v>20</v>
      </c>
      <c r="Z21" s="57" t="s">
        <v>20</v>
      </c>
      <c r="AA21" s="57" t="s">
        <v>20</v>
      </c>
      <c r="AB21" s="57" t="s">
        <v>20</v>
      </c>
      <c r="AC21" s="58">
        <f t="shared" si="603"/>
        <v>0</v>
      </c>
      <c r="AD21" s="57" t="s">
        <v>20</v>
      </c>
      <c r="AE21" s="57" t="s">
        <v>20</v>
      </c>
      <c r="AF21" s="57" t="s">
        <v>20</v>
      </c>
      <c r="AG21" s="58">
        <f t="shared" si="604"/>
        <v>0</v>
      </c>
      <c r="AH21" s="57" t="s">
        <v>20</v>
      </c>
      <c r="AI21" s="57" t="s">
        <v>20</v>
      </c>
      <c r="AJ21" s="57" t="s">
        <v>20</v>
      </c>
      <c r="AK21" s="57" t="s">
        <v>20</v>
      </c>
      <c r="AL21" s="58">
        <f t="shared" si="605"/>
        <v>0</v>
      </c>
      <c r="AM21" s="57" t="s">
        <v>20</v>
      </c>
      <c r="AN21" s="57" t="s">
        <v>20</v>
      </c>
      <c r="AO21" s="57" t="s">
        <v>20</v>
      </c>
      <c r="AP21" s="57" t="s">
        <v>20</v>
      </c>
      <c r="AQ21" s="58">
        <f t="shared" si="606"/>
        <v>0</v>
      </c>
      <c r="AR21" s="60">
        <f t="shared" si="60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ummaryBelow="1" summaryRight="1" showOutlineSymbols="1"/>
    <pageSetUpPr autoPageBreaks="1" fitToPage="0"/>
  </sheetPr>
  <sheetViews>
    <sheetView topLeftCell="T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109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50" t="s">
        <v>2</v>
      </c>
      <c r="C3" s="50"/>
      <c r="D3" s="50"/>
      <c r="E3" s="50"/>
      <c r="F3" s="51"/>
      <c r="G3" s="50" t="s">
        <v>3</v>
      </c>
      <c r="H3" s="50"/>
      <c r="I3" s="50"/>
      <c r="J3" s="50"/>
      <c r="K3" s="51"/>
      <c r="L3" s="50" t="s">
        <v>4</v>
      </c>
      <c r="M3" s="50"/>
      <c r="N3" s="50"/>
      <c r="O3" s="51"/>
      <c r="P3" s="50" t="s">
        <v>5</v>
      </c>
      <c r="Q3" s="50"/>
      <c r="R3" s="50"/>
      <c r="S3" s="50"/>
      <c r="T3" s="51"/>
      <c r="U3" s="50" t="s">
        <v>6</v>
      </c>
      <c r="V3" s="50"/>
      <c r="W3" s="50"/>
      <c r="X3" s="51"/>
      <c r="Y3" s="50" t="s">
        <v>7</v>
      </c>
      <c r="Z3" s="50"/>
      <c r="AA3" s="50"/>
      <c r="AB3" s="50"/>
      <c r="AC3" s="51"/>
      <c r="AD3" s="50" t="s">
        <v>8</v>
      </c>
      <c r="AE3" s="50"/>
      <c r="AF3" s="50"/>
      <c r="AG3" s="51"/>
      <c r="AH3" s="50" t="s">
        <v>9</v>
      </c>
      <c r="AI3" s="50"/>
      <c r="AJ3" s="50"/>
      <c r="AK3" s="50"/>
      <c r="AL3" s="51"/>
      <c r="AM3" s="50" t="s">
        <v>10</v>
      </c>
      <c r="AN3" s="50"/>
      <c r="AO3" s="50"/>
      <c r="AP3" s="50"/>
      <c r="AQ3" s="51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608">SUM(B5,C5,D5,E5)</f>
        <v>0</v>
      </c>
      <c r="G5" s="57"/>
      <c r="H5" s="57" t="s">
        <v>20</v>
      </c>
      <c r="I5" s="57"/>
      <c r="J5" s="57" t="s">
        <v>20</v>
      </c>
      <c r="K5" s="58">
        <f t="shared" ref="K5:K9" si="609">SUM(G5,H5,I5,J5)</f>
        <v>0</v>
      </c>
      <c r="L5" s="57"/>
      <c r="M5" s="57"/>
      <c r="N5" s="57"/>
      <c r="O5" s="58">
        <f t="shared" ref="O5:O9" si="610">SUM(L5,M5,N5)</f>
        <v>0</v>
      </c>
      <c r="P5" s="57" t="s">
        <v>20</v>
      </c>
      <c r="Q5" s="57" t="s">
        <v>20</v>
      </c>
      <c r="R5" s="57" t="s">
        <v>20</v>
      </c>
      <c r="S5" s="57"/>
      <c r="T5" s="58">
        <f t="shared" ref="T5:T9" si="611">SUM(P5,Q5,R5,S5)</f>
        <v>0</v>
      </c>
      <c r="U5" s="57" t="s">
        <v>20</v>
      </c>
      <c r="V5" s="57"/>
      <c r="W5" s="57"/>
      <c r="X5" s="58">
        <f t="shared" ref="X5:X9" si="61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613">SUM(Y5,Z5,AA5,AB5)</f>
        <v>0</v>
      </c>
      <c r="AD5" s="57" t="s">
        <v>20</v>
      </c>
      <c r="AE5" s="57"/>
      <c r="AF5" s="57"/>
      <c r="AG5" s="58">
        <f t="shared" ref="AG5:AG9" si="614">SUM(AD5,AE5,AF5)</f>
        <v>0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615">SUM(AH5,AI5,AJ5,AK5)</f>
        <v>0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0</v>
      </c>
      <c r="AR5" s="60">
        <f t="shared" ref="AR5:AR9" si="616">SUM(F5,K5,O5,T5,X5,AC5,AG5,AL5,AQ5)</f>
        <v>0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608"/>
        <v>0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609"/>
        <v>0</v>
      </c>
      <c r="L6" s="57" t="s">
        <v>20</v>
      </c>
      <c r="M6" s="57" t="s">
        <v>20</v>
      </c>
      <c r="N6" s="57" t="s">
        <v>20</v>
      </c>
      <c r="O6" s="58">
        <f t="shared" si="610"/>
        <v>0</v>
      </c>
      <c r="P6" s="57" t="s">
        <v>20</v>
      </c>
      <c r="Q6" s="57" t="s">
        <v>20</v>
      </c>
      <c r="R6" s="57" t="s">
        <v>20</v>
      </c>
      <c r="S6" s="57" t="s">
        <v>20</v>
      </c>
      <c r="T6" s="58">
        <f t="shared" si="611"/>
        <v>0</v>
      </c>
      <c r="U6" s="57" t="s">
        <v>20</v>
      </c>
      <c r="V6" s="57" t="s">
        <v>20</v>
      </c>
      <c r="W6" s="57" t="s">
        <v>20</v>
      </c>
      <c r="X6" s="58">
        <f t="shared" si="61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613"/>
        <v>0</v>
      </c>
      <c r="AD6" s="57" t="s">
        <v>20</v>
      </c>
      <c r="AE6" s="57" t="s">
        <v>20</v>
      </c>
      <c r="AF6" s="57" t="s">
        <v>20</v>
      </c>
      <c r="AG6" s="58">
        <f t="shared" si="61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615"/>
        <v>0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617">SUM(AM6,AN6,AO6,AP6)</f>
        <v>0</v>
      </c>
      <c r="AR6" s="60">
        <f t="shared" si="616"/>
        <v>0</v>
      </c>
    </row>
    <row r="7" ht="15">
      <c r="A7" s="36" t="s">
        <v>37</v>
      </c>
      <c r="B7" s="57"/>
      <c r="C7" s="57"/>
      <c r="D7" s="57">
        <v>1</v>
      </c>
      <c r="E7" s="57"/>
      <c r="F7" s="58">
        <f t="shared" si="608"/>
        <v>1</v>
      </c>
      <c r="G7" s="57"/>
      <c r="H7" s="57">
        <v>1</v>
      </c>
      <c r="I7" s="57"/>
      <c r="J7" s="57"/>
      <c r="K7" s="58">
        <f t="shared" si="609"/>
        <v>1</v>
      </c>
      <c r="L7" s="57"/>
      <c r="M7" s="57"/>
      <c r="N7" s="57">
        <v>1</v>
      </c>
      <c r="O7" s="58">
        <f t="shared" si="610"/>
        <v>1</v>
      </c>
      <c r="P7" s="57"/>
      <c r="Q7" s="57">
        <v>1</v>
      </c>
      <c r="R7" s="57"/>
      <c r="S7" s="57"/>
      <c r="T7" s="58">
        <f t="shared" si="611"/>
        <v>1</v>
      </c>
      <c r="U7" s="57"/>
      <c r="V7" s="57">
        <v>1</v>
      </c>
      <c r="W7" s="57"/>
      <c r="X7" s="58">
        <f t="shared" si="612"/>
        <v>1</v>
      </c>
      <c r="Y7" s="57">
        <v>1</v>
      </c>
      <c r="Z7" s="57"/>
      <c r="AA7" s="57"/>
      <c r="AB7" s="57"/>
      <c r="AC7" s="58">
        <f t="shared" si="613"/>
        <v>1</v>
      </c>
      <c r="AD7" s="57">
        <v>1</v>
      </c>
      <c r="AE7" s="57"/>
      <c r="AF7" s="57">
        <v>1</v>
      </c>
      <c r="AG7" s="58">
        <f t="shared" si="614"/>
        <v>2</v>
      </c>
      <c r="AH7" s="57"/>
      <c r="AI7" s="57"/>
      <c r="AJ7" s="57">
        <v>1</v>
      </c>
      <c r="AK7" s="57"/>
      <c r="AL7" s="58">
        <f t="shared" si="615"/>
        <v>1</v>
      </c>
      <c r="AM7" s="57"/>
      <c r="AN7" s="59"/>
      <c r="AO7" s="57"/>
      <c r="AP7" s="57"/>
      <c r="AQ7" s="58">
        <f t="shared" si="617"/>
        <v>0</v>
      </c>
      <c r="AR7" s="60">
        <f t="shared" si="616"/>
        <v>9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60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609"/>
        <v>0</v>
      </c>
      <c r="L8" s="36">
        <v>0</v>
      </c>
      <c r="M8" s="36">
        <v>0</v>
      </c>
      <c r="N8" s="36">
        <v>1</v>
      </c>
      <c r="O8" s="62">
        <f t="shared" si="61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611"/>
        <v>1</v>
      </c>
      <c r="U8" s="36">
        <v>1</v>
      </c>
      <c r="V8" s="36">
        <v>0</v>
      </c>
      <c r="W8" s="36">
        <v>0</v>
      </c>
      <c r="X8" s="62">
        <f t="shared" si="612"/>
        <v>1</v>
      </c>
      <c r="Y8" s="36">
        <v>0</v>
      </c>
      <c r="Z8" s="36">
        <v>0</v>
      </c>
      <c r="AA8" s="36">
        <v>1</v>
      </c>
      <c r="AB8" s="36">
        <v>0</v>
      </c>
      <c r="AC8" s="62">
        <f t="shared" si="613"/>
        <v>1</v>
      </c>
      <c r="AD8" s="36">
        <v>0</v>
      </c>
      <c r="AE8" s="36">
        <v>0</v>
      </c>
      <c r="AF8" s="36">
        <v>0</v>
      </c>
      <c r="AG8" s="62">
        <f t="shared" si="614"/>
        <v>0</v>
      </c>
      <c r="AH8" s="36">
        <v>0</v>
      </c>
      <c r="AI8" s="36">
        <v>0</v>
      </c>
      <c r="AJ8" s="36">
        <v>1</v>
      </c>
      <c r="AK8" s="63">
        <v>1</v>
      </c>
      <c r="AL8" s="62">
        <f t="shared" si="615"/>
        <v>2</v>
      </c>
      <c r="AM8" s="36">
        <v>0</v>
      </c>
      <c r="AN8" s="36">
        <v>0</v>
      </c>
      <c r="AO8" s="63">
        <v>0</v>
      </c>
      <c r="AP8" s="36">
        <v>0</v>
      </c>
      <c r="AQ8" s="69">
        <f t="shared" si="617"/>
        <v>0</v>
      </c>
      <c r="AR8" s="60">
        <f t="shared" si="616"/>
        <v>7</v>
      </c>
    </row>
    <row r="9" ht="15">
      <c r="A9" s="36" t="s">
        <v>44</v>
      </c>
      <c r="B9" s="57">
        <v>0</v>
      </c>
      <c r="C9" s="36">
        <v>0</v>
      </c>
      <c r="D9" s="36">
        <v>1</v>
      </c>
      <c r="E9" s="36">
        <v>0</v>
      </c>
      <c r="F9" s="62">
        <f t="shared" si="608"/>
        <v>1</v>
      </c>
      <c r="G9" s="36">
        <v>0</v>
      </c>
      <c r="H9" s="36">
        <v>0</v>
      </c>
      <c r="I9" s="36">
        <v>0</v>
      </c>
      <c r="J9" s="36">
        <v>1</v>
      </c>
      <c r="K9" s="62">
        <f t="shared" si="609"/>
        <v>1</v>
      </c>
      <c r="L9" s="36">
        <v>0</v>
      </c>
      <c r="M9" s="36">
        <v>0</v>
      </c>
      <c r="N9" s="36">
        <v>0</v>
      </c>
      <c r="O9" s="62">
        <f t="shared" si="610"/>
        <v>0</v>
      </c>
      <c r="P9" s="36">
        <v>0</v>
      </c>
      <c r="Q9" s="36">
        <v>0</v>
      </c>
      <c r="R9" s="36">
        <v>1</v>
      </c>
      <c r="S9" s="36">
        <v>1</v>
      </c>
      <c r="T9" s="62">
        <f t="shared" si="611"/>
        <v>2</v>
      </c>
      <c r="U9" s="36">
        <v>0</v>
      </c>
      <c r="V9" s="36">
        <v>0</v>
      </c>
      <c r="W9" s="36">
        <v>0</v>
      </c>
      <c r="X9" s="62">
        <f t="shared" si="612"/>
        <v>0</v>
      </c>
      <c r="Y9" s="36">
        <v>1</v>
      </c>
      <c r="Z9" s="36"/>
      <c r="AA9" s="36">
        <v>0</v>
      </c>
      <c r="AB9" s="36">
        <v>0</v>
      </c>
      <c r="AC9" s="62">
        <f t="shared" si="613"/>
        <v>1</v>
      </c>
      <c r="AD9" s="36">
        <v>0</v>
      </c>
      <c r="AE9" s="36">
        <v>1</v>
      </c>
      <c r="AF9" s="36">
        <v>0</v>
      </c>
      <c r="AG9" s="62">
        <f t="shared" si="614"/>
        <v>1</v>
      </c>
      <c r="AH9" s="36">
        <v>0</v>
      </c>
      <c r="AI9" s="36">
        <v>0</v>
      </c>
      <c r="AJ9" s="36">
        <v>0</v>
      </c>
      <c r="AK9" s="63">
        <v>0</v>
      </c>
      <c r="AL9" s="62">
        <f t="shared" si="615"/>
        <v>0</v>
      </c>
      <c r="AM9" s="36">
        <v>0</v>
      </c>
      <c r="AN9" s="36">
        <v>1</v>
      </c>
      <c r="AO9" s="63">
        <v>0</v>
      </c>
      <c r="AP9" s="36">
        <v>0</v>
      </c>
      <c r="AQ9" s="69">
        <f t="shared" si="617"/>
        <v>1</v>
      </c>
      <c r="AR9" s="60">
        <f t="shared" si="616"/>
        <v>7</v>
      </c>
    </row>
    <row r="10" ht="15">
      <c r="A10" s="37" t="s">
        <v>45</v>
      </c>
      <c r="B10" s="64">
        <v>0</v>
      </c>
      <c r="C10" s="37">
        <v>0</v>
      </c>
      <c r="D10" s="37">
        <v>0</v>
      </c>
      <c r="E10" s="37">
        <v>0</v>
      </c>
      <c r="F10" s="65">
        <f t="shared" ref="F10:F21" si="618">SUM(B10,C10,D10,E10)</f>
        <v>0</v>
      </c>
      <c r="G10" s="37">
        <v>0</v>
      </c>
      <c r="H10" s="37">
        <v>0</v>
      </c>
      <c r="I10" s="37">
        <v>0</v>
      </c>
      <c r="J10" s="37">
        <v>0</v>
      </c>
      <c r="K10" s="65">
        <f t="shared" ref="K10:K21" si="619">SUM(G10,H10,I10,J10)</f>
        <v>0</v>
      </c>
      <c r="L10" s="37">
        <v>0</v>
      </c>
      <c r="M10" s="37">
        <v>0</v>
      </c>
      <c r="N10" s="37">
        <v>0</v>
      </c>
      <c r="O10" s="65">
        <f t="shared" ref="O10:O21" si="620">SUM(L10,M10,N10)</f>
        <v>0</v>
      </c>
      <c r="P10" s="37">
        <v>0</v>
      </c>
      <c r="Q10" s="37">
        <v>0</v>
      </c>
      <c r="R10" s="37">
        <v>1</v>
      </c>
      <c r="S10" s="37">
        <v>0</v>
      </c>
      <c r="T10" s="65">
        <f t="shared" ref="T10:T21" si="621">SUM(P10,Q10,R10,S10)</f>
        <v>1</v>
      </c>
      <c r="U10" s="37">
        <v>0</v>
      </c>
      <c r="V10" s="37">
        <v>0</v>
      </c>
      <c r="W10" s="37">
        <v>0</v>
      </c>
      <c r="X10" s="65">
        <f t="shared" ref="X10:X21" si="622">SUM(U10,V10,W10)</f>
        <v>0</v>
      </c>
      <c r="Y10" s="37">
        <v>0</v>
      </c>
      <c r="Z10" s="37">
        <v>0</v>
      </c>
      <c r="AA10" s="37">
        <v>0</v>
      </c>
      <c r="AB10" s="37">
        <v>0</v>
      </c>
      <c r="AC10" s="65">
        <f t="shared" ref="AC10:AC21" si="623">SUM(Y10,Z10,AA10,AB10)</f>
        <v>0</v>
      </c>
      <c r="AD10" s="37">
        <v>0</v>
      </c>
      <c r="AE10" s="37">
        <v>0</v>
      </c>
      <c r="AF10" s="37">
        <v>0</v>
      </c>
      <c r="AG10" s="65">
        <f t="shared" ref="AG10:AG21" si="624">SUM(AD10,AE10,AF10)</f>
        <v>0</v>
      </c>
      <c r="AH10" s="37">
        <v>0</v>
      </c>
      <c r="AI10" s="37">
        <v>0</v>
      </c>
      <c r="AJ10" s="37">
        <v>0</v>
      </c>
      <c r="AK10" s="66">
        <v>0</v>
      </c>
      <c r="AL10" s="65">
        <f t="shared" ref="AL10:AL21" si="625">SUM(AH10,AI10,AJ10,AK10)</f>
        <v>0</v>
      </c>
      <c r="AM10" s="37">
        <v>0</v>
      </c>
      <c r="AN10" s="37">
        <v>0</v>
      </c>
      <c r="AO10" s="66">
        <v>1</v>
      </c>
      <c r="AP10" s="37">
        <v>0</v>
      </c>
      <c r="AQ10" s="70">
        <f t="shared" ref="AQ10:AQ21" si="626">SUM(AM10,AN10,AO10,AP10)</f>
        <v>1</v>
      </c>
      <c r="AR10" s="60">
        <f t="shared" ref="AR10:AR21" si="62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61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619"/>
        <v>0</v>
      </c>
      <c r="L11" s="36">
        <v>0</v>
      </c>
      <c r="M11" s="36">
        <v>0</v>
      </c>
      <c r="N11" s="36">
        <v>0</v>
      </c>
      <c r="O11" s="62">
        <f t="shared" si="62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621"/>
        <v>1</v>
      </c>
      <c r="U11" s="36">
        <v>0</v>
      </c>
      <c r="V11" s="36">
        <v>0</v>
      </c>
      <c r="W11" s="36">
        <v>0</v>
      </c>
      <c r="X11" s="62">
        <f t="shared" si="62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623"/>
        <v>0</v>
      </c>
      <c r="AD11" s="36">
        <v>0</v>
      </c>
      <c r="AE11" s="36">
        <v>0</v>
      </c>
      <c r="AF11" s="36">
        <v>0</v>
      </c>
      <c r="AG11" s="62">
        <f t="shared" si="62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62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626"/>
        <v>0</v>
      </c>
      <c r="AR11" s="60">
        <f t="shared" si="627"/>
        <v>3</v>
      </c>
    </row>
    <row r="12" ht="15">
      <c r="A12" s="36" t="s">
        <v>38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61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619"/>
        <v>0</v>
      </c>
      <c r="L12" s="57" t="s">
        <v>20</v>
      </c>
      <c r="M12" s="57" t="s">
        <v>20</v>
      </c>
      <c r="N12" s="57" t="s">
        <v>20</v>
      </c>
      <c r="O12" s="58">
        <f t="shared" si="62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621"/>
        <v>0</v>
      </c>
      <c r="U12" s="57" t="s">
        <v>20</v>
      </c>
      <c r="V12" s="57" t="s">
        <v>20</v>
      </c>
      <c r="W12" s="57" t="s">
        <v>20</v>
      </c>
      <c r="X12" s="58">
        <f t="shared" si="62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623"/>
        <v>0</v>
      </c>
      <c r="AD12" s="57" t="s">
        <v>20</v>
      </c>
      <c r="AE12" s="57" t="s">
        <v>20</v>
      </c>
      <c r="AF12" s="57" t="s">
        <v>20</v>
      </c>
      <c r="AG12" s="58">
        <f t="shared" si="62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62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626"/>
        <v>0</v>
      </c>
      <c r="AR12" s="60">
        <f t="shared" si="627"/>
        <v>0</v>
      </c>
    </row>
    <row r="13" ht="15">
      <c r="A13" s="36" t="s">
        <v>49</v>
      </c>
      <c r="B13" s="57"/>
      <c r="C13" s="57"/>
      <c r="D13" s="57"/>
      <c r="E13" s="57"/>
      <c r="F13" s="58">
        <f t="shared" si="618"/>
        <v>0</v>
      </c>
      <c r="G13" s="57"/>
      <c r="H13" s="57"/>
      <c r="I13" s="57"/>
      <c r="J13" s="57"/>
      <c r="K13" s="58">
        <f t="shared" si="619"/>
        <v>0</v>
      </c>
      <c r="L13" s="57"/>
      <c r="M13" s="57"/>
      <c r="N13" s="57"/>
      <c r="O13" s="58">
        <f t="shared" si="620"/>
        <v>0</v>
      </c>
      <c r="P13" s="57"/>
      <c r="Q13" s="57"/>
      <c r="R13" s="57"/>
      <c r="S13" s="57"/>
      <c r="T13" s="58">
        <f t="shared" si="621"/>
        <v>0</v>
      </c>
      <c r="U13" s="57"/>
      <c r="V13" s="57"/>
      <c r="W13" s="57"/>
      <c r="X13" s="58">
        <f t="shared" si="622"/>
        <v>0</v>
      </c>
      <c r="Y13" s="57"/>
      <c r="Z13" s="57"/>
      <c r="AA13" s="57"/>
      <c r="AB13" s="57"/>
      <c r="AC13" s="58">
        <f t="shared" si="623"/>
        <v>0</v>
      </c>
      <c r="AD13" s="57"/>
      <c r="AE13" s="57"/>
      <c r="AF13" s="57"/>
      <c r="AG13" s="58">
        <f t="shared" si="624"/>
        <v>0</v>
      </c>
      <c r="AH13" s="57"/>
      <c r="AI13" s="57"/>
      <c r="AJ13" s="57"/>
      <c r="AK13" s="57"/>
      <c r="AL13" s="58">
        <f t="shared" si="625"/>
        <v>0</v>
      </c>
      <c r="AM13" s="57"/>
      <c r="AN13" s="57"/>
      <c r="AO13" s="57"/>
      <c r="AP13" s="57"/>
      <c r="AQ13" s="58">
        <f t="shared" si="626"/>
        <v>0</v>
      </c>
      <c r="AR13" s="60">
        <f t="shared" si="627"/>
        <v>0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618"/>
        <v>1</v>
      </c>
      <c r="G14" s="57"/>
      <c r="H14" s="57"/>
      <c r="I14" s="57"/>
      <c r="J14" s="57"/>
      <c r="K14" s="58">
        <f t="shared" si="619"/>
        <v>0</v>
      </c>
      <c r="L14" s="57"/>
      <c r="M14" s="57"/>
      <c r="N14" s="57"/>
      <c r="O14" s="58">
        <f t="shared" si="620"/>
        <v>0</v>
      </c>
      <c r="P14" s="57"/>
      <c r="Q14" s="57"/>
      <c r="R14" s="57">
        <v>1</v>
      </c>
      <c r="S14" s="57"/>
      <c r="T14" s="58">
        <f t="shared" si="621"/>
        <v>1</v>
      </c>
      <c r="U14" s="57"/>
      <c r="V14" s="57"/>
      <c r="W14" s="57"/>
      <c r="X14" s="58">
        <f t="shared" si="622"/>
        <v>0</v>
      </c>
      <c r="Y14" s="57"/>
      <c r="Z14" s="57"/>
      <c r="AA14" s="57"/>
      <c r="AB14" s="57">
        <v>1</v>
      </c>
      <c r="AC14" s="58">
        <f t="shared" si="623"/>
        <v>1</v>
      </c>
      <c r="AD14" s="57"/>
      <c r="AE14" s="57"/>
      <c r="AF14" s="57"/>
      <c r="AG14" s="58">
        <f t="shared" si="624"/>
        <v>0</v>
      </c>
      <c r="AH14" s="57"/>
      <c r="AI14" s="57"/>
      <c r="AJ14" s="57"/>
      <c r="AK14" s="57"/>
      <c r="AL14" s="58">
        <f t="shared" si="625"/>
        <v>0</v>
      </c>
      <c r="AM14" s="57"/>
      <c r="AN14" s="57"/>
      <c r="AO14" s="57">
        <v>1</v>
      </c>
      <c r="AP14" s="57"/>
      <c r="AQ14" s="58">
        <f t="shared" si="626"/>
        <v>1</v>
      </c>
      <c r="AR14" s="60">
        <f t="shared" si="62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618"/>
        <v>1</v>
      </c>
      <c r="G15" s="57"/>
      <c r="H15" s="57"/>
      <c r="I15" s="57"/>
      <c r="J15" s="57"/>
      <c r="K15" s="58">
        <f t="shared" si="619"/>
        <v>0</v>
      </c>
      <c r="L15" s="57"/>
      <c r="M15" s="57"/>
      <c r="N15" s="57"/>
      <c r="O15" s="58">
        <f t="shared" si="620"/>
        <v>0</v>
      </c>
      <c r="P15" s="57"/>
      <c r="Q15" s="57"/>
      <c r="R15" s="57">
        <v>1</v>
      </c>
      <c r="S15" s="57"/>
      <c r="T15" s="58">
        <f t="shared" si="621"/>
        <v>1</v>
      </c>
      <c r="U15" s="57"/>
      <c r="V15" s="57"/>
      <c r="W15" s="57"/>
      <c r="X15" s="58">
        <f t="shared" si="622"/>
        <v>0</v>
      </c>
      <c r="Y15" s="57"/>
      <c r="Z15" s="57"/>
      <c r="AA15" s="57"/>
      <c r="AB15" s="57"/>
      <c r="AC15" s="58">
        <f t="shared" si="623"/>
        <v>0</v>
      </c>
      <c r="AD15" s="57"/>
      <c r="AE15" s="57"/>
      <c r="AF15" s="57"/>
      <c r="AG15" s="58">
        <f t="shared" si="624"/>
        <v>0</v>
      </c>
      <c r="AH15" s="57"/>
      <c r="AI15" s="57"/>
      <c r="AJ15" s="57"/>
      <c r="AK15" s="57"/>
      <c r="AL15" s="58">
        <f t="shared" si="625"/>
        <v>0</v>
      </c>
      <c r="AM15" s="57">
        <v>1</v>
      </c>
      <c r="AN15" s="57"/>
      <c r="AO15" s="57"/>
      <c r="AP15" s="57"/>
      <c r="AQ15" s="58">
        <f t="shared" si="626"/>
        <v>1</v>
      </c>
      <c r="AR15" s="60">
        <f t="shared" si="627"/>
        <v>3</v>
      </c>
    </row>
    <row r="16" ht="15">
      <c r="A16" s="36" t="s">
        <v>50</v>
      </c>
      <c r="B16" s="57"/>
      <c r="C16" s="57"/>
      <c r="D16" s="57">
        <v>1</v>
      </c>
      <c r="E16" s="57"/>
      <c r="F16" s="58">
        <f t="shared" si="618"/>
        <v>1</v>
      </c>
      <c r="G16" s="57"/>
      <c r="H16" s="57"/>
      <c r="I16" s="57"/>
      <c r="J16" s="57"/>
      <c r="K16" s="58">
        <f t="shared" si="619"/>
        <v>0</v>
      </c>
      <c r="L16" s="57"/>
      <c r="M16" s="57"/>
      <c r="N16" s="57"/>
      <c r="O16" s="58">
        <f t="shared" si="620"/>
        <v>0</v>
      </c>
      <c r="P16" s="57"/>
      <c r="Q16" s="57"/>
      <c r="R16" s="57">
        <v>1</v>
      </c>
      <c r="S16" s="57"/>
      <c r="T16" s="58">
        <f t="shared" si="621"/>
        <v>1</v>
      </c>
      <c r="U16" s="57"/>
      <c r="V16" s="57"/>
      <c r="W16" s="57"/>
      <c r="X16" s="58">
        <f t="shared" si="622"/>
        <v>0</v>
      </c>
      <c r="Y16" s="57"/>
      <c r="Z16" s="57"/>
      <c r="AA16" s="57"/>
      <c r="AB16" s="57"/>
      <c r="AC16" s="58">
        <f t="shared" si="623"/>
        <v>0</v>
      </c>
      <c r="AD16" s="57"/>
      <c r="AE16" s="57"/>
      <c r="AF16" s="57"/>
      <c r="AG16" s="58">
        <f t="shared" si="624"/>
        <v>0</v>
      </c>
      <c r="AH16" s="57"/>
      <c r="AI16" s="57"/>
      <c r="AJ16" s="57"/>
      <c r="AK16" s="57"/>
      <c r="AL16" s="58">
        <f t="shared" si="625"/>
        <v>0</v>
      </c>
      <c r="AM16" s="57"/>
      <c r="AN16" s="57">
        <v>1</v>
      </c>
      <c r="AO16" s="57"/>
      <c r="AP16" s="57"/>
      <c r="AQ16" s="58">
        <f t="shared" si="626"/>
        <v>1</v>
      </c>
      <c r="AR16" s="60">
        <f t="shared" si="627"/>
        <v>3</v>
      </c>
    </row>
    <row r="17" ht="15">
      <c r="A17" s="36" t="s">
        <v>47</v>
      </c>
      <c r="B17" s="57"/>
      <c r="C17" s="57"/>
      <c r="D17" s="57"/>
      <c r="E17" s="57">
        <v>1</v>
      </c>
      <c r="F17" s="58">
        <f t="shared" si="618"/>
        <v>1</v>
      </c>
      <c r="G17" s="57"/>
      <c r="H17" s="57"/>
      <c r="I17" s="57"/>
      <c r="J17" s="57"/>
      <c r="K17" s="58">
        <f t="shared" si="619"/>
        <v>0</v>
      </c>
      <c r="L17" s="57"/>
      <c r="M17" s="57"/>
      <c r="N17" s="57"/>
      <c r="O17" s="58">
        <f t="shared" si="620"/>
        <v>0</v>
      </c>
      <c r="P17" s="57">
        <v>1</v>
      </c>
      <c r="Q17" s="57"/>
      <c r="R17" s="57">
        <v>1</v>
      </c>
      <c r="S17" s="57"/>
      <c r="T17" s="58">
        <f t="shared" si="621"/>
        <v>2</v>
      </c>
      <c r="U17" s="57"/>
      <c r="V17" s="57"/>
      <c r="W17" s="57"/>
      <c r="X17" s="58">
        <f t="shared" si="622"/>
        <v>0</v>
      </c>
      <c r="Y17" s="57"/>
      <c r="Z17" s="57"/>
      <c r="AA17" s="57"/>
      <c r="AB17" s="57"/>
      <c r="AC17" s="58">
        <f t="shared" si="623"/>
        <v>0</v>
      </c>
      <c r="AD17" s="57"/>
      <c r="AE17" s="57"/>
      <c r="AF17" s="57"/>
      <c r="AG17" s="58">
        <f t="shared" si="624"/>
        <v>0</v>
      </c>
      <c r="AH17" s="57"/>
      <c r="AI17" s="57">
        <v>1</v>
      </c>
      <c r="AJ17" s="57"/>
      <c r="AK17" s="57"/>
      <c r="AL17" s="58">
        <f t="shared" si="625"/>
        <v>1</v>
      </c>
      <c r="AM17" s="57"/>
      <c r="AN17" s="57">
        <v>1</v>
      </c>
      <c r="AO17" s="57">
        <v>1</v>
      </c>
      <c r="AP17" s="57"/>
      <c r="AQ17" s="58">
        <f t="shared" si="626"/>
        <v>2</v>
      </c>
      <c r="AR17" s="60">
        <f t="shared" si="627"/>
        <v>6</v>
      </c>
    </row>
    <row r="18" ht="15">
      <c r="A18" s="36" t="s">
        <v>26</v>
      </c>
      <c r="B18" s="57"/>
      <c r="C18" s="57"/>
      <c r="D18" s="57"/>
      <c r="E18" s="57"/>
      <c r="F18" s="58">
        <f t="shared" si="618"/>
        <v>0</v>
      </c>
      <c r="G18" s="57"/>
      <c r="H18" s="57"/>
      <c r="I18" s="57"/>
      <c r="J18" s="57"/>
      <c r="K18" s="58">
        <f t="shared" si="619"/>
        <v>0</v>
      </c>
      <c r="L18" s="57">
        <v>1</v>
      </c>
      <c r="M18" s="57"/>
      <c r="N18" s="57"/>
      <c r="O18" s="58">
        <f t="shared" si="620"/>
        <v>1</v>
      </c>
      <c r="P18" s="57"/>
      <c r="Q18" s="57"/>
      <c r="R18" s="57"/>
      <c r="S18" s="57"/>
      <c r="T18" s="58">
        <f t="shared" si="621"/>
        <v>0</v>
      </c>
      <c r="U18" s="57"/>
      <c r="V18" s="57"/>
      <c r="W18" s="57"/>
      <c r="X18" s="58">
        <f t="shared" si="622"/>
        <v>0</v>
      </c>
      <c r="Y18" s="57"/>
      <c r="Z18" s="57">
        <v>1</v>
      </c>
      <c r="AA18" s="57"/>
      <c r="AB18" s="57"/>
      <c r="AC18" s="58">
        <f t="shared" si="623"/>
        <v>1</v>
      </c>
      <c r="AD18" s="57"/>
      <c r="AE18" s="57"/>
      <c r="AF18" s="57"/>
      <c r="AG18" s="58">
        <f t="shared" si="624"/>
        <v>0</v>
      </c>
      <c r="AH18" s="57"/>
      <c r="AI18" s="57"/>
      <c r="AJ18" s="57"/>
      <c r="AK18" s="57">
        <v>1</v>
      </c>
      <c r="AL18" s="58">
        <f t="shared" si="625"/>
        <v>1</v>
      </c>
      <c r="AM18" s="57"/>
      <c r="AN18" s="57"/>
      <c r="AO18" s="57"/>
      <c r="AP18" s="57"/>
      <c r="AQ18" s="58">
        <f t="shared" si="626"/>
        <v>0</v>
      </c>
      <c r="AR18" s="60">
        <f t="shared" si="627"/>
        <v>3</v>
      </c>
    </row>
    <row r="19" ht="15">
      <c r="A19" s="36" t="s">
        <v>51</v>
      </c>
      <c r="B19" s="57"/>
      <c r="C19" s="57"/>
      <c r="D19" s="57"/>
      <c r="E19" s="57"/>
      <c r="F19" s="58">
        <f t="shared" si="618"/>
        <v>0</v>
      </c>
      <c r="G19" s="57"/>
      <c r="H19" s="57"/>
      <c r="I19" s="57"/>
      <c r="J19" s="57"/>
      <c r="K19" s="58">
        <f t="shared" si="619"/>
        <v>0</v>
      </c>
      <c r="L19" s="57"/>
      <c r="M19" s="57"/>
      <c r="N19" s="57"/>
      <c r="O19" s="58">
        <f t="shared" si="620"/>
        <v>0</v>
      </c>
      <c r="P19" s="57"/>
      <c r="Q19" s="57"/>
      <c r="R19" s="57"/>
      <c r="S19" s="57"/>
      <c r="T19" s="58">
        <f t="shared" si="621"/>
        <v>0</v>
      </c>
      <c r="U19" s="57"/>
      <c r="V19" s="57"/>
      <c r="W19" s="57"/>
      <c r="X19" s="58">
        <f t="shared" si="622"/>
        <v>0</v>
      </c>
      <c r="Y19" s="57"/>
      <c r="Z19" s="57"/>
      <c r="AA19" s="57"/>
      <c r="AB19" s="57"/>
      <c r="AC19" s="58">
        <f t="shared" si="623"/>
        <v>0</v>
      </c>
      <c r="AD19" s="57"/>
      <c r="AE19" s="57"/>
      <c r="AF19" s="57"/>
      <c r="AG19" s="58">
        <f t="shared" si="624"/>
        <v>0</v>
      </c>
      <c r="AH19" s="57"/>
      <c r="AI19" s="57"/>
      <c r="AJ19" s="57"/>
      <c r="AK19" s="57"/>
      <c r="AL19" s="58">
        <f t="shared" si="625"/>
        <v>0</v>
      </c>
      <c r="AM19" s="57"/>
      <c r="AN19" s="57"/>
      <c r="AO19" s="57"/>
      <c r="AP19" s="57"/>
      <c r="AQ19" s="58">
        <f t="shared" si="626"/>
        <v>0</v>
      </c>
      <c r="AR19" s="60">
        <f t="shared" si="627"/>
        <v>0</v>
      </c>
    </row>
    <row r="20" ht="16.5">
      <c r="A20" s="61" t="s">
        <v>27</v>
      </c>
      <c r="B20" s="57" t="s">
        <v>20</v>
      </c>
      <c r="C20" s="57" t="s">
        <v>20</v>
      </c>
      <c r="D20" s="57" t="s">
        <v>20</v>
      </c>
      <c r="E20" s="57" t="s">
        <v>20</v>
      </c>
      <c r="F20" s="58">
        <f t="shared" si="618"/>
        <v>0</v>
      </c>
      <c r="G20" s="57" t="s">
        <v>20</v>
      </c>
      <c r="H20" s="57" t="s">
        <v>20</v>
      </c>
      <c r="I20" s="57">
        <v>1</v>
      </c>
      <c r="J20" s="57" t="s">
        <v>20</v>
      </c>
      <c r="K20" s="58">
        <f t="shared" si="619"/>
        <v>1</v>
      </c>
      <c r="L20" s="57" t="s">
        <v>20</v>
      </c>
      <c r="M20" s="57" t="s">
        <v>20</v>
      </c>
      <c r="N20" s="57" t="s">
        <v>20</v>
      </c>
      <c r="O20" s="58">
        <f t="shared" si="620"/>
        <v>0</v>
      </c>
      <c r="P20" s="57" t="s">
        <v>20</v>
      </c>
      <c r="Q20" s="57" t="s">
        <v>20</v>
      </c>
      <c r="R20" s="57">
        <v>1</v>
      </c>
      <c r="S20" s="57" t="s">
        <v>20</v>
      </c>
      <c r="T20" s="58">
        <f t="shared" si="621"/>
        <v>1</v>
      </c>
      <c r="U20" s="57" t="s">
        <v>20</v>
      </c>
      <c r="V20" s="57" t="s">
        <v>20</v>
      </c>
      <c r="W20" s="57" t="s">
        <v>20</v>
      </c>
      <c r="X20" s="58">
        <f t="shared" si="62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623"/>
        <v>0</v>
      </c>
      <c r="AD20" s="57" t="s">
        <v>20</v>
      </c>
      <c r="AE20" s="57">
        <v>1</v>
      </c>
      <c r="AF20" s="57" t="s">
        <v>20</v>
      </c>
      <c r="AG20" s="58">
        <f t="shared" si="624"/>
        <v>1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625"/>
        <v>0</v>
      </c>
      <c r="AM20" s="57" t="s">
        <v>20</v>
      </c>
      <c r="AN20" s="57" t="s">
        <v>20</v>
      </c>
      <c r="AO20" s="57">
        <v>1</v>
      </c>
      <c r="AP20" s="57" t="s">
        <v>20</v>
      </c>
      <c r="AQ20" s="58">
        <f t="shared" si="626"/>
        <v>1</v>
      </c>
      <c r="AR20" s="60">
        <f t="shared" si="627"/>
        <v>4</v>
      </c>
    </row>
    <row r="21" ht="15">
      <c r="A21" s="36" t="s">
        <v>28</v>
      </c>
      <c r="B21" s="57" t="s">
        <v>20</v>
      </c>
      <c r="C21" s="57" t="s">
        <v>20</v>
      </c>
      <c r="D21" s="57" t="s">
        <v>20</v>
      </c>
      <c r="E21" s="57"/>
      <c r="F21" s="58">
        <f t="shared" si="618"/>
        <v>0</v>
      </c>
      <c r="G21" s="57" t="s">
        <v>20</v>
      </c>
      <c r="H21" s="57" t="s">
        <v>20</v>
      </c>
      <c r="I21" s="57" t="s">
        <v>20</v>
      </c>
      <c r="J21" s="57" t="s">
        <v>20</v>
      </c>
      <c r="K21" s="58">
        <f t="shared" si="619"/>
        <v>0</v>
      </c>
      <c r="L21" s="57" t="s">
        <v>20</v>
      </c>
      <c r="M21" s="57" t="s">
        <v>20</v>
      </c>
      <c r="N21" s="57" t="s">
        <v>20</v>
      </c>
      <c r="O21" s="58">
        <f t="shared" si="620"/>
        <v>0</v>
      </c>
      <c r="P21" s="57" t="s">
        <v>20</v>
      </c>
      <c r="Q21" s="57" t="s">
        <v>20</v>
      </c>
      <c r="R21" s="57" t="s">
        <v>20</v>
      </c>
      <c r="S21" s="57" t="s">
        <v>20</v>
      </c>
      <c r="T21" s="58">
        <f t="shared" si="621"/>
        <v>0</v>
      </c>
      <c r="U21" s="57" t="s">
        <v>20</v>
      </c>
      <c r="V21" s="57" t="s">
        <v>20</v>
      </c>
      <c r="W21" s="57" t="s">
        <v>20</v>
      </c>
      <c r="X21" s="58">
        <f t="shared" si="622"/>
        <v>0</v>
      </c>
      <c r="Y21" s="57" t="s">
        <v>20</v>
      </c>
      <c r="Z21" s="57" t="s">
        <v>20</v>
      </c>
      <c r="AA21" s="57" t="s">
        <v>20</v>
      </c>
      <c r="AB21" s="57" t="s">
        <v>20</v>
      </c>
      <c r="AC21" s="58">
        <f t="shared" si="623"/>
        <v>0</v>
      </c>
      <c r="AD21" s="57" t="s">
        <v>20</v>
      </c>
      <c r="AE21" s="57" t="s">
        <v>20</v>
      </c>
      <c r="AF21" s="57" t="s">
        <v>20</v>
      </c>
      <c r="AG21" s="58">
        <f t="shared" si="624"/>
        <v>0</v>
      </c>
      <c r="AH21" s="57" t="s">
        <v>20</v>
      </c>
      <c r="AI21" s="57" t="s">
        <v>20</v>
      </c>
      <c r="AJ21" s="57" t="s">
        <v>20</v>
      </c>
      <c r="AK21" s="57" t="s">
        <v>20</v>
      </c>
      <c r="AL21" s="58">
        <f t="shared" si="625"/>
        <v>0</v>
      </c>
      <c r="AM21" s="57" t="s">
        <v>20</v>
      </c>
      <c r="AN21" s="57" t="s">
        <v>20</v>
      </c>
      <c r="AO21" s="57" t="s">
        <v>20</v>
      </c>
      <c r="AP21" s="57" t="s">
        <v>20</v>
      </c>
      <c r="AQ21" s="58">
        <f t="shared" si="626"/>
        <v>0</v>
      </c>
      <c r="AR21" s="60">
        <f t="shared" si="62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ummaryBelow="1" summaryRight="1" showOutlineSymbols="1"/>
    <pageSetUpPr autoPageBreaks="1" fitToPage="0"/>
  </sheetPr>
  <sheetViews>
    <sheetView topLeftCell="T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110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71" t="s">
        <v>2</v>
      </c>
      <c r="C3" s="71"/>
      <c r="D3" s="71"/>
      <c r="E3" s="71"/>
      <c r="F3" s="72"/>
      <c r="G3" s="71" t="s">
        <v>3</v>
      </c>
      <c r="H3" s="71"/>
      <c r="I3" s="71"/>
      <c r="J3" s="71"/>
      <c r="K3" s="72"/>
      <c r="L3" s="71" t="s">
        <v>4</v>
      </c>
      <c r="M3" s="71"/>
      <c r="N3" s="71"/>
      <c r="O3" s="72"/>
      <c r="P3" s="71" t="s">
        <v>5</v>
      </c>
      <c r="Q3" s="71"/>
      <c r="R3" s="71"/>
      <c r="S3" s="71"/>
      <c r="T3" s="72"/>
      <c r="U3" s="71" t="s">
        <v>6</v>
      </c>
      <c r="V3" s="71"/>
      <c r="W3" s="71"/>
      <c r="X3" s="72"/>
      <c r="Y3" s="71" t="s">
        <v>7</v>
      </c>
      <c r="Z3" s="71"/>
      <c r="AA3" s="71"/>
      <c r="AB3" s="71"/>
      <c r="AC3" s="72"/>
      <c r="AD3" s="71" t="s">
        <v>8</v>
      </c>
      <c r="AE3" s="71"/>
      <c r="AF3" s="71"/>
      <c r="AG3" s="72"/>
      <c r="AH3" s="71" t="s">
        <v>9</v>
      </c>
      <c r="AI3" s="71"/>
      <c r="AJ3" s="71"/>
      <c r="AK3" s="71"/>
      <c r="AL3" s="72"/>
      <c r="AM3" s="71" t="s">
        <v>10</v>
      </c>
      <c r="AN3" s="71"/>
      <c r="AO3" s="71"/>
      <c r="AP3" s="71"/>
      <c r="AQ3" s="72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628">SUM(B5,C5,D5,E5)</f>
        <v>0</v>
      </c>
      <c r="G5" s="57"/>
      <c r="H5" s="57" t="s">
        <v>20</v>
      </c>
      <c r="I5" s="57"/>
      <c r="J5" s="57" t="s">
        <v>20</v>
      </c>
      <c r="K5" s="58">
        <f t="shared" ref="K5:K9" si="629">SUM(G5,H5,I5,J5)</f>
        <v>0</v>
      </c>
      <c r="L5" s="57"/>
      <c r="M5" s="57"/>
      <c r="N5" s="57"/>
      <c r="O5" s="58">
        <f t="shared" ref="O5:O9" si="630">SUM(L5,M5,N5)</f>
        <v>0</v>
      </c>
      <c r="P5" s="57" t="s">
        <v>20</v>
      </c>
      <c r="Q5" s="57" t="s">
        <v>20</v>
      </c>
      <c r="R5" s="57" t="s">
        <v>20</v>
      </c>
      <c r="S5" s="57"/>
      <c r="T5" s="58">
        <f t="shared" ref="T5:T9" si="631">SUM(P5,Q5,R5,S5)</f>
        <v>0</v>
      </c>
      <c r="U5" s="57" t="s">
        <v>20</v>
      </c>
      <c r="V5" s="57"/>
      <c r="W5" s="57"/>
      <c r="X5" s="58">
        <f t="shared" ref="X5:X9" si="63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633">SUM(Y5,Z5,AA5,AB5)</f>
        <v>0</v>
      </c>
      <c r="AD5" s="57" t="s">
        <v>20</v>
      </c>
      <c r="AE5" s="57"/>
      <c r="AF5" s="57"/>
      <c r="AG5" s="58">
        <f t="shared" ref="AG5:AG9" si="634">SUM(AD5,AE5,AF5)</f>
        <v>0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635">SUM(AH5,AI5,AJ5,AK5)</f>
        <v>0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0</v>
      </c>
      <c r="AR5" s="60">
        <f t="shared" ref="AR5:AR9" si="636">SUM(F5,K5,O5,T5,X5,AC5,AG5,AL5,AQ5)</f>
        <v>0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628"/>
        <v>0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629"/>
        <v>0</v>
      </c>
      <c r="L6" s="57" t="s">
        <v>20</v>
      </c>
      <c r="M6" s="57" t="s">
        <v>20</v>
      </c>
      <c r="N6" s="57" t="s">
        <v>20</v>
      </c>
      <c r="O6" s="58">
        <f t="shared" si="630"/>
        <v>0</v>
      </c>
      <c r="P6" s="57" t="s">
        <v>20</v>
      </c>
      <c r="Q6" s="57" t="s">
        <v>20</v>
      </c>
      <c r="R6" s="57" t="s">
        <v>20</v>
      </c>
      <c r="S6" s="57" t="s">
        <v>20</v>
      </c>
      <c r="T6" s="58">
        <f t="shared" si="631"/>
        <v>0</v>
      </c>
      <c r="U6" s="57" t="s">
        <v>20</v>
      </c>
      <c r="V6" s="57" t="s">
        <v>20</v>
      </c>
      <c r="W6" s="57" t="s">
        <v>20</v>
      </c>
      <c r="X6" s="58">
        <f t="shared" si="63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633"/>
        <v>0</v>
      </c>
      <c r="AD6" s="57" t="s">
        <v>20</v>
      </c>
      <c r="AE6" s="57" t="s">
        <v>20</v>
      </c>
      <c r="AF6" s="57" t="s">
        <v>20</v>
      </c>
      <c r="AG6" s="58">
        <f t="shared" si="63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635"/>
        <v>0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637">SUM(AM6,AN6,AO6,AP6)</f>
        <v>0</v>
      </c>
      <c r="AR6" s="60">
        <f t="shared" si="636"/>
        <v>0</v>
      </c>
    </row>
    <row r="7" ht="15">
      <c r="A7" s="36" t="s">
        <v>37</v>
      </c>
      <c r="B7" s="57"/>
      <c r="C7" s="57"/>
      <c r="D7" s="57">
        <v>1</v>
      </c>
      <c r="E7" s="57"/>
      <c r="F7" s="58">
        <f t="shared" si="628"/>
        <v>1</v>
      </c>
      <c r="G7" s="57"/>
      <c r="H7" s="57">
        <v>1</v>
      </c>
      <c r="I7" s="57"/>
      <c r="J7" s="57"/>
      <c r="K7" s="58">
        <f t="shared" si="629"/>
        <v>1</v>
      </c>
      <c r="L7" s="57"/>
      <c r="M7" s="57"/>
      <c r="N7" s="57">
        <v>1</v>
      </c>
      <c r="O7" s="58">
        <f t="shared" si="630"/>
        <v>1</v>
      </c>
      <c r="P7" s="57"/>
      <c r="Q7" s="57">
        <v>1</v>
      </c>
      <c r="R7" s="57"/>
      <c r="S7" s="57"/>
      <c r="T7" s="58">
        <f t="shared" si="631"/>
        <v>1</v>
      </c>
      <c r="U7" s="57"/>
      <c r="V7" s="57">
        <v>1</v>
      </c>
      <c r="W7" s="57"/>
      <c r="X7" s="58">
        <f t="shared" si="632"/>
        <v>1</v>
      </c>
      <c r="Y7" s="57">
        <v>1</v>
      </c>
      <c r="Z7" s="57"/>
      <c r="AA7" s="57"/>
      <c r="AB7" s="57"/>
      <c r="AC7" s="58">
        <f t="shared" si="633"/>
        <v>1</v>
      </c>
      <c r="AD7" s="57">
        <v>1</v>
      </c>
      <c r="AE7" s="57"/>
      <c r="AF7" s="57">
        <v>1</v>
      </c>
      <c r="AG7" s="58">
        <f t="shared" si="634"/>
        <v>2</v>
      </c>
      <c r="AH7" s="57"/>
      <c r="AI7" s="57"/>
      <c r="AJ7" s="57">
        <v>1</v>
      </c>
      <c r="AK7" s="57"/>
      <c r="AL7" s="58">
        <f t="shared" si="635"/>
        <v>1</v>
      </c>
      <c r="AM7" s="57"/>
      <c r="AN7" s="59"/>
      <c r="AO7" s="57"/>
      <c r="AP7" s="57"/>
      <c r="AQ7" s="58">
        <f t="shared" si="637"/>
        <v>0</v>
      </c>
      <c r="AR7" s="60">
        <f t="shared" si="636"/>
        <v>9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62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629"/>
        <v>0</v>
      </c>
      <c r="L8" s="36">
        <v>0</v>
      </c>
      <c r="M8" s="36">
        <v>0</v>
      </c>
      <c r="N8" s="36">
        <v>1</v>
      </c>
      <c r="O8" s="62">
        <f t="shared" si="63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631"/>
        <v>1</v>
      </c>
      <c r="U8" s="36">
        <v>1</v>
      </c>
      <c r="V8" s="36">
        <v>0</v>
      </c>
      <c r="W8" s="36">
        <v>0</v>
      </c>
      <c r="X8" s="62">
        <f t="shared" si="632"/>
        <v>1</v>
      </c>
      <c r="Y8" s="36">
        <v>0</v>
      </c>
      <c r="Z8" s="36">
        <v>0</v>
      </c>
      <c r="AA8" s="36">
        <v>1</v>
      </c>
      <c r="AB8" s="36">
        <v>0</v>
      </c>
      <c r="AC8" s="62">
        <f t="shared" si="633"/>
        <v>1</v>
      </c>
      <c r="AD8" s="36">
        <v>0</v>
      </c>
      <c r="AE8" s="36">
        <v>0</v>
      </c>
      <c r="AF8" s="36">
        <v>0</v>
      </c>
      <c r="AG8" s="62">
        <f t="shared" si="634"/>
        <v>0</v>
      </c>
      <c r="AH8" s="36">
        <v>0</v>
      </c>
      <c r="AI8" s="36">
        <v>0</v>
      </c>
      <c r="AJ8" s="36">
        <v>1</v>
      </c>
      <c r="AK8" s="63">
        <v>1</v>
      </c>
      <c r="AL8" s="62">
        <f t="shared" si="635"/>
        <v>2</v>
      </c>
      <c r="AM8" s="36">
        <v>0</v>
      </c>
      <c r="AN8" s="36">
        <v>0</v>
      </c>
      <c r="AO8" s="63">
        <v>0</v>
      </c>
      <c r="AP8" s="36">
        <v>0</v>
      </c>
      <c r="AQ8" s="69">
        <f t="shared" si="637"/>
        <v>0</v>
      </c>
      <c r="AR8" s="60">
        <f t="shared" si="636"/>
        <v>7</v>
      </c>
    </row>
    <row r="9" ht="15">
      <c r="A9" s="36" t="s">
        <v>44</v>
      </c>
      <c r="B9" s="57">
        <v>0</v>
      </c>
      <c r="C9" s="57">
        <v>0</v>
      </c>
      <c r="D9" s="57">
        <v>1</v>
      </c>
      <c r="E9" s="57">
        <v>0</v>
      </c>
      <c r="F9" s="58">
        <f t="shared" si="628"/>
        <v>1</v>
      </c>
      <c r="G9" s="57">
        <v>0</v>
      </c>
      <c r="H9" s="57">
        <v>0</v>
      </c>
      <c r="I9" s="57">
        <v>0</v>
      </c>
      <c r="J9" s="57">
        <v>1</v>
      </c>
      <c r="K9" s="58">
        <f t="shared" si="629"/>
        <v>1</v>
      </c>
      <c r="L9" s="57">
        <v>0</v>
      </c>
      <c r="M9" s="57">
        <v>0</v>
      </c>
      <c r="N9" s="57">
        <v>0</v>
      </c>
      <c r="O9" s="58">
        <f t="shared" si="630"/>
        <v>0</v>
      </c>
      <c r="P9" s="57">
        <v>0</v>
      </c>
      <c r="Q9" s="57">
        <v>0</v>
      </c>
      <c r="R9" s="57">
        <v>1</v>
      </c>
      <c r="S9" s="57">
        <v>1</v>
      </c>
      <c r="T9" s="58">
        <f t="shared" si="631"/>
        <v>2</v>
      </c>
      <c r="U9" s="57">
        <v>0</v>
      </c>
      <c r="V9" s="57">
        <v>0</v>
      </c>
      <c r="W9" s="57">
        <v>0</v>
      </c>
      <c r="X9" s="58">
        <f t="shared" si="632"/>
        <v>0</v>
      </c>
      <c r="Y9" s="57">
        <v>1</v>
      </c>
      <c r="Z9" s="57"/>
      <c r="AA9" s="57">
        <v>0</v>
      </c>
      <c r="AB9" s="57">
        <v>0</v>
      </c>
      <c r="AC9" s="58">
        <f t="shared" si="633"/>
        <v>1</v>
      </c>
      <c r="AD9" s="57">
        <v>0</v>
      </c>
      <c r="AE9" s="57">
        <v>1</v>
      </c>
      <c r="AF9" s="57">
        <v>0</v>
      </c>
      <c r="AG9" s="58">
        <f t="shared" si="634"/>
        <v>1</v>
      </c>
      <c r="AH9" s="57">
        <v>0</v>
      </c>
      <c r="AI9" s="57">
        <v>0</v>
      </c>
      <c r="AJ9" s="57">
        <v>0</v>
      </c>
      <c r="AK9" s="59">
        <v>0</v>
      </c>
      <c r="AL9" s="58">
        <f t="shared" si="635"/>
        <v>0</v>
      </c>
      <c r="AM9" s="57">
        <v>0</v>
      </c>
      <c r="AN9" s="57">
        <v>1</v>
      </c>
      <c r="AO9" s="59">
        <v>0</v>
      </c>
      <c r="AP9" s="57">
        <v>0</v>
      </c>
      <c r="AQ9" s="58">
        <f t="shared" si="637"/>
        <v>1</v>
      </c>
      <c r="AR9" s="60">
        <f t="shared" si="636"/>
        <v>7</v>
      </c>
    </row>
    <row r="10" ht="15">
      <c r="A10" s="36" t="s">
        <v>45</v>
      </c>
      <c r="B10" s="57">
        <v>0</v>
      </c>
      <c r="C10" s="57">
        <v>0</v>
      </c>
      <c r="D10" s="57">
        <v>0</v>
      </c>
      <c r="E10" s="57">
        <v>0</v>
      </c>
      <c r="F10" s="58">
        <f t="shared" ref="F10:F21" si="638">SUM(B10,C10,D10,E10)</f>
        <v>0</v>
      </c>
      <c r="G10" s="57">
        <v>0</v>
      </c>
      <c r="H10" s="57">
        <v>0</v>
      </c>
      <c r="I10" s="57">
        <v>0</v>
      </c>
      <c r="J10" s="57">
        <v>0</v>
      </c>
      <c r="K10" s="58">
        <f t="shared" ref="K10:K21" si="639">SUM(G10,H10,I10,J10)</f>
        <v>0</v>
      </c>
      <c r="L10" s="57">
        <v>0</v>
      </c>
      <c r="M10" s="57">
        <v>0</v>
      </c>
      <c r="N10" s="57">
        <v>0</v>
      </c>
      <c r="O10" s="58">
        <f t="shared" ref="O10:O21" si="640">SUM(L10,M10,N10)</f>
        <v>0</v>
      </c>
      <c r="P10" s="57">
        <v>0</v>
      </c>
      <c r="Q10" s="57">
        <v>0</v>
      </c>
      <c r="R10" s="57">
        <v>1</v>
      </c>
      <c r="S10" s="57">
        <v>0</v>
      </c>
      <c r="T10" s="58">
        <f t="shared" ref="T10:T21" si="641">SUM(P10,Q10,R10,S10)</f>
        <v>1</v>
      </c>
      <c r="U10" s="57">
        <v>0</v>
      </c>
      <c r="V10" s="57">
        <v>0</v>
      </c>
      <c r="W10" s="57">
        <v>0</v>
      </c>
      <c r="X10" s="58">
        <f t="shared" ref="X10:X21" si="642">SUM(U10,V10,W10)</f>
        <v>0</v>
      </c>
      <c r="Y10" s="57">
        <v>0</v>
      </c>
      <c r="Z10" s="57">
        <v>0</v>
      </c>
      <c r="AA10" s="57">
        <v>0</v>
      </c>
      <c r="AB10" s="57">
        <v>0</v>
      </c>
      <c r="AC10" s="58">
        <f t="shared" ref="AC10:AC21" si="643">SUM(Y10,Z10,AA10,AB10)</f>
        <v>0</v>
      </c>
      <c r="AD10" s="57">
        <v>0</v>
      </c>
      <c r="AE10" s="57">
        <v>0</v>
      </c>
      <c r="AF10" s="57">
        <v>0</v>
      </c>
      <c r="AG10" s="58">
        <f t="shared" ref="AG10:AG21" si="644">SUM(AD10,AE10,AF10)</f>
        <v>0</v>
      </c>
      <c r="AH10" s="57">
        <v>0</v>
      </c>
      <c r="AI10" s="57">
        <v>0</v>
      </c>
      <c r="AJ10" s="57">
        <v>0</v>
      </c>
      <c r="AK10" s="59">
        <v>0</v>
      </c>
      <c r="AL10" s="58">
        <f t="shared" ref="AL10:AL21" si="645">SUM(AH10,AI10,AJ10,AK10)</f>
        <v>0</v>
      </c>
      <c r="AM10" s="57">
        <v>0</v>
      </c>
      <c r="AN10" s="57">
        <v>0</v>
      </c>
      <c r="AO10" s="59">
        <v>1</v>
      </c>
      <c r="AP10" s="57">
        <v>0</v>
      </c>
      <c r="AQ10" s="58">
        <f t="shared" ref="AQ10:AQ21" si="646">SUM(AM10,AN10,AO10,AP10)</f>
        <v>1</v>
      </c>
      <c r="AR10" s="60">
        <f t="shared" ref="AR10:AR21" si="64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63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639"/>
        <v>0</v>
      </c>
      <c r="L11" s="36">
        <v>0</v>
      </c>
      <c r="M11" s="36">
        <v>0</v>
      </c>
      <c r="N11" s="36">
        <v>0</v>
      </c>
      <c r="O11" s="62">
        <f t="shared" si="64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641"/>
        <v>1</v>
      </c>
      <c r="U11" s="36">
        <v>0</v>
      </c>
      <c r="V11" s="36">
        <v>0</v>
      </c>
      <c r="W11" s="36">
        <v>0</v>
      </c>
      <c r="X11" s="62">
        <f t="shared" si="64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643"/>
        <v>0</v>
      </c>
      <c r="AD11" s="36">
        <v>0</v>
      </c>
      <c r="AE11" s="36">
        <v>0</v>
      </c>
      <c r="AF11" s="36">
        <v>0</v>
      </c>
      <c r="AG11" s="62">
        <f t="shared" si="64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64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646"/>
        <v>0</v>
      </c>
      <c r="AR11" s="60">
        <f t="shared" si="647"/>
        <v>3</v>
      </c>
    </row>
    <row r="12" ht="15">
      <c r="A12" s="36" t="s">
        <v>38</v>
      </c>
      <c r="B12" s="57" t="s">
        <v>20</v>
      </c>
      <c r="C12" s="57" t="s">
        <v>20</v>
      </c>
      <c r="D12" s="57" t="s">
        <v>20</v>
      </c>
      <c r="E12" s="57" t="s">
        <v>20</v>
      </c>
      <c r="F12" s="58">
        <f t="shared" si="63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639"/>
        <v>0</v>
      </c>
      <c r="L12" s="57" t="s">
        <v>20</v>
      </c>
      <c r="M12" s="57" t="s">
        <v>20</v>
      </c>
      <c r="N12" s="57" t="s">
        <v>20</v>
      </c>
      <c r="O12" s="58">
        <f t="shared" si="64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641"/>
        <v>0</v>
      </c>
      <c r="U12" s="57" t="s">
        <v>20</v>
      </c>
      <c r="V12" s="57" t="s">
        <v>20</v>
      </c>
      <c r="W12" s="57" t="s">
        <v>20</v>
      </c>
      <c r="X12" s="58">
        <f t="shared" si="64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643"/>
        <v>0</v>
      </c>
      <c r="AD12" s="57" t="s">
        <v>20</v>
      </c>
      <c r="AE12" s="57" t="s">
        <v>20</v>
      </c>
      <c r="AF12" s="57" t="s">
        <v>20</v>
      </c>
      <c r="AG12" s="58">
        <f t="shared" si="644"/>
        <v>0</v>
      </c>
      <c r="AH12" s="57" t="s">
        <v>20</v>
      </c>
      <c r="AI12" s="57" t="s">
        <v>20</v>
      </c>
      <c r="AJ12" s="57" t="s">
        <v>20</v>
      </c>
      <c r="AK12" s="57" t="s">
        <v>20</v>
      </c>
      <c r="AL12" s="58">
        <f t="shared" si="645"/>
        <v>0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646"/>
        <v>0</v>
      </c>
      <c r="AR12" s="60">
        <f t="shared" si="647"/>
        <v>0</v>
      </c>
    </row>
    <row r="13" ht="15">
      <c r="A13" s="36" t="s">
        <v>49</v>
      </c>
      <c r="B13" s="57"/>
      <c r="C13" s="57"/>
      <c r="D13" s="57"/>
      <c r="E13" s="57"/>
      <c r="F13" s="58">
        <f t="shared" si="638"/>
        <v>0</v>
      </c>
      <c r="G13" s="57"/>
      <c r="H13" s="57"/>
      <c r="I13" s="57"/>
      <c r="J13" s="57"/>
      <c r="K13" s="58">
        <f t="shared" si="639"/>
        <v>0</v>
      </c>
      <c r="L13" s="57"/>
      <c r="M13" s="57"/>
      <c r="N13" s="57"/>
      <c r="O13" s="58">
        <f t="shared" si="640"/>
        <v>0</v>
      </c>
      <c r="P13" s="57"/>
      <c r="Q13" s="57"/>
      <c r="R13" s="57"/>
      <c r="S13" s="57"/>
      <c r="T13" s="58">
        <f t="shared" si="641"/>
        <v>0</v>
      </c>
      <c r="U13" s="57"/>
      <c r="V13" s="57"/>
      <c r="W13" s="57"/>
      <c r="X13" s="58">
        <f t="shared" si="642"/>
        <v>0</v>
      </c>
      <c r="Y13" s="57"/>
      <c r="Z13" s="57"/>
      <c r="AA13" s="57"/>
      <c r="AB13" s="57"/>
      <c r="AC13" s="58">
        <f t="shared" si="643"/>
        <v>0</v>
      </c>
      <c r="AD13" s="57"/>
      <c r="AE13" s="57"/>
      <c r="AF13" s="57"/>
      <c r="AG13" s="58">
        <f t="shared" si="644"/>
        <v>0</v>
      </c>
      <c r="AH13" s="57"/>
      <c r="AI13" s="57"/>
      <c r="AJ13" s="57"/>
      <c r="AK13" s="57"/>
      <c r="AL13" s="58">
        <f t="shared" si="645"/>
        <v>0</v>
      </c>
      <c r="AM13" s="57"/>
      <c r="AN13" s="57"/>
      <c r="AO13" s="57"/>
      <c r="AP13" s="57"/>
      <c r="AQ13" s="58">
        <f t="shared" si="646"/>
        <v>0</v>
      </c>
      <c r="AR13" s="60">
        <f t="shared" si="647"/>
        <v>0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638"/>
        <v>1</v>
      </c>
      <c r="G14" s="57"/>
      <c r="H14" s="57"/>
      <c r="I14" s="57"/>
      <c r="J14" s="57"/>
      <c r="K14" s="58">
        <f t="shared" si="639"/>
        <v>0</v>
      </c>
      <c r="L14" s="57"/>
      <c r="M14" s="57"/>
      <c r="N14" s="57"/>
      <c r="O14" s="58">
        <f t="shared" si="640"/>
        <v>0</v>
      </c>
      <c r="P14" s="57"/>
      <c r="Q14" s="57"/>
      <c r="R14" s="57">
        <v>1</v>
      </c>
      <c r="S14" s="57"/>
      <c r="T14" s="58">
        <f t="shared" si="641"/>
        <v>1</v>
      </c>
      <c r="U14" s="57"/>
      <c r="V14" s="57"/>
      <c r="W14" s="57"/>
      <c r="X14" s="58">
        <f t="shared" si="642"/>
        <v>0</v>
      </c>
      <c r="Y14" s="57"/>
      <c r="Z14" s="57"/>
      <c r="AA14" s="57"/>
      <c r="AB14" s="57">
        <v>1</v>
      </c>
      <c r="AC14" s="58">
        <f t="shared" si="643"/>
        <v>1</v>
      </c>
      <c r="AD14" s="57"/>
      <c r="AE14" s="57"/>
      <c r="AF14" s="57"/>
      <c r="AG14" s="58">
        <f t="shared" si="644"/>
        <v>0</v>
      </c>
      <c r="AH14" s="57"/>
      <c r="AI14" s="57"/>
      <c r="AJ14" s="57"/>
      <c r="AK14" s="57"/>
      <c r="AL14" s="58">
        <f t="shared" si="645"/>
        <v>0</v>
      </c>
      <c r="AM14" s="57"/>
      <c r="AN14" s="57"/>
      <c r="AO14" s="57">
        <v>1</v>
      </c>
      <c r="AP14" s="57"/>
      <c r="AQ14" s="58">
        <f t="shared" si="646"/>
        <v>1</v>
      </c>
      <c r="AR14" s="60">
        <f t="shared" si="64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638"/>
        <v>1</v>
      </c>
      <c r="G15" s="57"/>
      <c r="H15" s="57"/>
      <c r="I15" s="57"/>
      <c r="J15" s="57"/>
      <c r="K15" s="58">
        <f t="shared" si="639"/>
        <v>0</v>
      </c>
      <c r="L15" s="57"/>
      <c r="M15" s="57"/>
      <c r="N15" s="57"/>
      <c r="O15" s="58">
        <f t="shared" si="640"/>
        <v>0</v>
      </c>
      <c r="P15" s="57"/>
      <c r="Q15" s="57"/>
      <c r="R15" s="57">
        <v>1</v>
      </c>
      <c r="S15" s="57"/>
      <c r="T15" s="58">
        <f t="shared" si="641"/>
        <v>1</v>
      </c>
      <c r="U15" s="57"/>
      <c r="V15" s="57"/>
      <c r="W15" s="57"/>
      <c r="X15" s="58">
        <f t="shared" si="642"/>
        <v>0</v>
      </c>
      <c r="Y15" s="57"/>
      <c r="Z15" s="57"/>
      <c r="AA15" s="57"/>
      <c r="AB15" s="57"/>
      <c r="AC15" s="58">
        <f t="shared" si="643"/>
        <v>0</v>
      </c>
      <c r="AD15" s="57"/>
      <c r="AE15" s="57"/>
      <c r="AF15" s="57"/>
      <c r="AG15" s="58">
        <f t="shared" si="644"/>
        <v>0</v>
      </c>
      <c r="AH15" s="57"/>
      <c r="AI15" s="57"/>
      <c r="AJ15" s="57"/>
      <c r="AK15" s="57"/>
      <c r="AL15" s="58">
        <f t="shared" si="645"/>
        <v>0</v>
      </c>
      <c r="AM15" s="57">
        <v>1</v>
      </c>
      <c r="AN15" s="57"/>
      <c r="AO15" s="57"/>
      <c r="AP15" s="57"/>
      <c r="AQ15" s="58">
        <f t="shared" si="646"/>
        <v>1</v>
      </c>
      <c r="AR15" s="60">
        <f t="shared" si="647"/>
        <v>3</v>
      </c>
    </row>
    <row r="16" ht="15">
      <c r="A16" s="36" t="s">
        <v>50</v>
      </c>
      <c r="B16" s="57"/>
      <c r="C16" s="57"/>
      <c r="D16" s="57">
        <v>1</v>
      </c>
      <c r="E16" s="57"/>
      <c r="F16" s="58">
        <f t="shared" si="638"/>
        <v>1</v>
      </c>
      <c r="G16" s="57"/>
      <c r="H16" s="57"/>
      <c r="I16" s="57"/>
      <c r="J16" s="57"/>
      <c r="K16" s="58">
        <f t="shared" si="639"/>
        <v>0</v>
      </c>
      <c r="L16" s="57"/>
      <c r="M16" s="57"/>
      <c r="N16" s="57"/>
      <c r="O16" s="58">
        <f t="shared" si="640"/>
        <v>0</v>
      </c>
      <c r="P16" s="57"/>
      <c r="Q16" s="57"/>
      <c r="R16" s="57">
        <v>1</v>
      </c>
      <c r="S16" s="57"/>
      <c r="T16" s="58">
        <f t="shared" si="641"/>
        <v>1</v>
      </c>
      <c r="U16" s="57"/>
      <c r="V16" s="57"/>
      <c r="W16" s="57"/>
      <c r="X16" s="58">
        <f t="shared" si="642"/>
        <v>0</v>
      </c>
      <c r="Y16" s="57"/>
      <c r="Z16" s="57"/>
      <c r="AA16" s="57"/>
      <c r="AB16" s="57"/>
      <c r="AC16" s="58">
        <f t="shared" si="643"/>
        <v>0</v>
      </c>
      <c r="AD16" s="57"/>
      <c r="AE16" s="57"/>
      <c r="AF16" s="57"/>
      <c r="AG16" s="58">
        <f t="shared" si="644"/>
        <v>0</v>
      </c>
      <c r="AH16" s="57"/>
      <c r="AI16" s="57"/>
      <c r="AJ16" s="57"/>
      <c r="AK16" s="57"/>
      <c r="AL16" s="58">
        <f t="shared" si="645"/>
        <v>0</v>
      </c>
      <c r="AM16" s="57"/>
      <c r="AN16" s="57">
        <v>1</v>
      </c>
      <c r="AO16" s="57"/>
      <c r="AP16" s="57"/>
      <c r="AQ16" s="58">
        <f t="shared" si="646"/>
        <v>1</v>
      </c>
      <c r="AR16" s="60">
        <f t="shared" si="647"/>
        <v>3</v>
      </c>
    </row>
    <row r="17" ht="15">
      <c r="A17" s="36" t="s">
        <v>47</v>
      </c>
      <c r="B17" s="57"/>
      <c r="C17" s="57"/>
      <c r="D17" s="57"/>
      <c r="E17" s="57">
        <v>1</v>
      </c>
      <c r="F17" s="58">
        <f t="shared" si="638"/>
        <v>1</v>
      </c>
      <c r="G17" s="57"/>
      <c r="H17" s="57"/>
      <c r="I17" s="57"/>
      <c r="J17" s="57"/>
      <c r="K17" s="58">
        <f t="shared" si="639"/>
        <v>0</v>
      </c>
      <c r="L17" s="57"/>
      <c r="M17" s="57"/>
      <c r="N17" s="57"/>
      <c r="O17" s="58">
        <f t="shared" si="640"/>
        <v>0</v>
      </c>
      <c r="P17" s="57">
        <v>1</v>
      </c>
      <c r="Q17" s="57"/>
      <c r="R17" s="57">
        <v>1</v>
      </c>
      <c r="S17" s="57"/>
      <c r="T17" s="58">
        <f t="shared" si="641"/>
        <v>2</v>
      </c>
      <c r="U17" s="57"/>
      <c r="V17" s="57"/>
      <c r="W17" s="57"/>
      <c r="X17" s="58">
        <f t="shared" si="642"/>
        <v>0</v>
      </c>
      <c r="Y17" s="57"/>
      <c r="Z17" s="57"/>
      <c r="AA17" s="57"/>
      <c r="AB17" s="57"/>
      <c r="AC17" s="58">
        <f t="shared" si="643"/>
        <v>0</v>
      </c>
      <c r="AD17" s="57"/>
      <c r="AE17" s="57"/>
      <c r="AF17" s="57"/>
      <c r="AG17" s="58">
        <f t="shared" si="644"/>
        <v>0</v>
      </c>
      <c r="AH17" s="57"/>
      <c r="AI17" s="57">
        <v>1</v>
      </c>
      <c r="AJ17" s="57"/>
      <c r="AK17" s="57"/>
      <c r="AL17" s="58">
        <f t="shared" si="645"/>
        <v>1</v>
      </c>
      <c r="AM17" s="57"/>
      <c r="AN17" s="57">
        <v>1</v>
      </c>
      <c r="AO17" s="57">
        <v>1</v>
      </c>
      <c r="AP17" s="57"/>
      <c r="AQ17" s="58">
        <f t="shared" si="646"/>
        <v>2</v>
      </c>
      <c r="AR17" s="60">
        <f t="shared" si="647"/>
        <v>6</v>
      </c>
    </row>
    <row r="18" ht="15">
      <c r="A18" s="36" t="s">
        <v>26</v>
      </c>
      <c r="B18" s="57"/>
      <c r="C18" s="57"/>
      <c r="D18" s="57"/>
      <c r="E18" s="57"/>
      <c r="F18" s="58">
        <f t="shared" si="638"/>
        <v>0</v>
      </c>
      <c r="G18" s="57"/>
      <c r="H18" s="57"/>
      <c r="I18" s="57"/>
      <c r="J18" s="57"/>
      <c r="K18" s="58">
        <f t="shared" si="639"/>
        <v>0</v>
      </c>
      <c r="L18" s="57">
        <v>1</v>
      </c>
      <c r="M18" s="57"/>
      <c r="N18" s="57"/>
      <c r="O18" s="58">
        <f t="shared" si="640"/>
        <v>1</v>
      </c>
      <c r="P18" s="57"/>
      <c r="Q18" s="57"/>
      <c r="R18" s="57"/>
      <c r="S18" s="57"/>
      <c r="T18" s="58">
        <f t="shared" si="641"/>
        <v>0</v>
      </c>
      <c r="U18" s="57"/>
      <c r="V18" s="57"/>
      <c r="W18" s="57"/>
      <c r="X18" s="58">
        <f t="shared" si="642"/>
        <v>0</v>
      </c>
      <c r="Y18" s="57"/>
      <c r="Z18" s="57">
        <v>1</v>
      </c>
      <c r="AA18" s="57"/>
      <c r="AB18" s="57"/>
      <c r="AC18" s="58">
        <f t="shared" si="643"/>
        <v>1</v>
      </c>
      <c r="AD18" s="57"/>
      <c r="AE18" s="57"/>
      <c r="AF18" s="57"/>
      <c r="AG18" s="58">
        <f t="shared" si="644"/>
        <v>0</v>
      </c>
      <c r="AH18" s="57"/>
      <c r="AI18" s="57"/>
      <c r="AJ18" s="57"/>
      <c r="AK18" s="57">
        <v>1</v>
      </c>
      <c r="AL18" s="58">
        <f t="shared" si="645"/>
        <v>1</v>
      </c>
      <c r="AM18" s="57"/>
      <c r="AN18" s="57"/>
      <c r="AO18" s="57"/>
      <c r="AP18" s="57"/>
      <c r="AQ18" s="58">
        <f t="shared" si="646"/>
        <v>0</v>
      </c>
      <c r="AR18" s="60">
        <f t="shared" si="647"/>
        <v>3</v>
      </c>
    </row>
    <row r="19" ht="15">
      <c r="A19" s="36" t="s">
        <v>51</v>
      </c>
      <c r="B19" s="57"/>
      <c r="C19" s="57"/>
      <c r="D19" s="57"/>
      <c r="E19" s="57"/>
      <c r="F19" s="58">
        <f t="shared" si="638"/>
        <v>0</v>
      </c>
      <c r="G19" s="57"/>
      <c r="H19" s="57"/>
      <c r="I19" s="57"/>
      <c r="J19" s="57"/>
      <c r="K19" s="58">
        <f t="shared" si="639"/>
        <v>0</v>
      </c>
      <c r="L19" s="57"/>
      <c r="M19" s="57"/>
      <c r="N19" s="57"/>
      <c r="O19" s="58">
        <f t="shared" si="640"/>
        <v>0</v>
      </c>
      <c r="P19" s="57"/>
      <c r="Q19" s="57"/>
      <c r="R19" s="57"/>
      <c r="S19" s="57"/>
      <c r="T19" s="58">
        <f t="shared" si="641"/>
        <v>0</v>
      </c>
      <c r="U19" s="57"/>
      <c r="V19" s="57"/>
      <c r="W19" s="57"/>
      <c r="X19" s="58">
        <f t="shared" si="642"/>
        <v>0</v>
      </c>
      <c r="Y19" s="57"/>
      <c r="Z19" s="57"/>
      <c r="AA19" s="57"/>
      <c r="AB19" s="57"/>
      <c r="AC19" s="58">
        <f t="shared" si="643"/>
        <v>0</v>
      </c>
      <c r="AD19" s="57"/>
      <c r="AE19" s="57"/>
      <c r="AF19" s="57"/>
      <c r="AG19" s="58">
        <f t="shared" si="644"/>
        <v>0</v>
      </c>
      <c r="AH19" s="57"/>
      <c r="AI19" s="57"/>
      <c r="AJ19" s="57"/>
      <c r="AK19" s="57"/>
      <c r="AL19" s="58">
        <f t="shared" si="645"/>
        <v>0</v>
      </c>
      <c r="AM19" s="57"/>
      <c r="AN19" s="57"/>
      <c r="AO19" s="57"/>
      <c r="AP19" s="57"/>
      <c r="AQ19" s="58">
        <f t="shared" si="646"/>
        <v>0</v>
      </c>
      <c r="AR19" s="60">
        <f t="shared" si="647"/>
        <v>0</v>
      </c>
    </row>
    <row r="20" ht="16.5">
      <c r="A20" s="61" t="s">
        <v>27</v>
      </c>
      <c r="B20" s="57" t="s">
        <v>20</v>
      </c>
      <c r="C20" s="57" t="s">
        <v>20</v>
      </c>
      <c r="D20" s="57" t="s">
        <v>20</v>
      </c>
      <c r="E20" s="57" t="s">
        <v>20</v>
      </c>
      <c r="F20" s="58">
        <f t="shared" si="638"/>
        <v>0</v>
      </c>
      <c r="G20" s="57" t="s">
        <v>20</v>
      </c>
      <c r="H20" s="57" t="s">
        <v>20</v>
      </c>
      <c r="I20" s="57">
        <v>1</v>
      </c>
      <c r="J20" s="57" t="s">
        <v>20</v>
      </c>
      <c r="K20" s="58">
        <f t="shared" si="639"/>
        <v>1</v>
      </c>
      <c r="L20" s="57" t="s">
        <v>20</v>
      </c>
      <c r="M20" s="57" t="s">
        <v>20</v>
      </c>
      <c r="N20" s="57" t="s">
        <v>20</v>
      </c>
      <c r="O20" s="58">
        <f t="shared" si="640"/>
        <v>0</v>
      </c>
      <c r="P20" s="57" t="s">
        <v>20</v>
      </c>
      <c r="Q20" s="57" t="s">
        <v>20</v>
      </c>
      <c r="R20" s="57">
        <v>1</v>
      </c>
      <c r="S20" s="57" t="s">
        <v>20</v>
      </c>
      <c r="T20" s="58">
        <f t="shared" si="641"/>
        <v>1</v>
      </c>
      <c r="U20" s="57" t="s">
        <v>20</v>
      </c>
      <c r="V20" s="57" t="s">
        <v>20</v>
      </c>
      <c r="W20" s="57" t="s">
        <v>20</v>
      </c>
      <c r="X20" s="58">
        <f t="shared" si="64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643"/>
        <v>0</v>
      </c>
      <c r="AD20" s="57" t="s">
        <v>20</v>
      </c>
      <c r="AE20" s="57">
        <v>1</v>
      </c>
      <c r="AF20" s="57" t="s">
        <v>20</v>
      </c>
      <c r="AG20" s="58">
        <f t="shared" si="644"/>
        <v>1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645"/>
        <v>0</v>
      </c>
      <c r="AM20" s="57" t="s">
        <v>20</v>
      </c>
      <c r="AN20" s="57" t="s">
        <v>20</v>
      </c>
      <c r="AO20" s="57">
        <v>1</v>
      </c>
      <c r="AP20" s="57" t="s">
        <v>20</v>
      </c>
      <c r="AQ20" s="58">
        <f t="shared" si="646"/>
        <v>1</v>
      </c>
      <c r="AR20" s="60">
        <f t="shared" si="647"/>
        <v>4</v>
      </c>
    </row>
    <row r="21" ht="15">
      <c r="A21" s="36" t="s">
        <v>28</v>
      </c>
      <c r="B21" s="57" t="s">
        <v>20</v>
      </c>
      <c r="C21" s="57" t="s">
        <v>20</v>
      </c>
      <c r="D21" s="57" t="s">
        <v>20</v>
      </c>
      <c r="E21" s="57"/>
      <c r="F21" s="58">
        <f t="shared" si="638"/>
        <v>0</v>
      </c>
      <c r="G21" s="57" t="s">
        <v>20</v>
      </c>
      <c r="H21" s="57" t="s">
        <v>20</v>
      </c>
      <c r="I21" s="57" t="s">
        <v>20</v>
      </c>
      <c r="J21" s="57" t="s">
        <v>20</v>
      </c>
      <c r="K21" s="58">
        <f t="shared" si="639"/>
        <v>0</v>
      </c>
      <c r="L21" s="57" t="s">
        <v>20</v>
      </c>
      <c r="M21" s="57" t="s">
        <v>20</v>
      </c>
      <c r="N21" s="57" t="s">
        <v>20</v>
      </c>
      <c r="O21" s="58">
        <f t="shared" si="640"/>
        <v>0</v>
      </c>
      <c r="P21" s="57" t="s">
        <v>20</v>
      </c>
      <c r="Q21" s="57" t="s">
        <v>20</v>
      </c>
      <c r="R21" s="57" t="s">
        <v>20</v>
      </c>
      <c r="S21" s="57" t="s">
        <v>20</v>
      </c>
      <c r="T21" s="58">
        <f t="shared" si="641"/>
        <v>0</v>
      </c>
      <c r="U21" s="57" t="s">
        <v>20</v>
      </c>
      <c r="V21" s="57" t="s">
        <v>20</v>
      </c>
      <c r="W21" s="57" t="s">
        <v>20</v>
      </c>
      <c r="X21" s="58">
        <f t="shared" si="642"/>
        <v>0</v>
      </c>
      <c r="Y21" s="57" t="s">
        <v>20</v>
      </c>
      <c r="Z21" s="57" t="s">
        <v>20</v>
      </c>
      <c r="AA21" s="57" t="s">
        <v>20</v>
      </c>
      <c r="AB21" s="57" t="s">
        <v>20</v>
      </c>
      <c r="AC21" s="58">
        <f t="shared" si="643"/>
        <v>0</v>
      </c>
      <c r="AD21" s="57" t="s">
        <v>20</v>
      </c>
      <c r="AE21" s="57" t="s">
        <v>20</v>
      </c>
      <c r="AF21" s="57" t="s">
        <v>20</v>
      </c>
      <c r="AG21" s="58">
        <f t="shared" si="644"/>
        <v>0</v>
      </c>
      <c r="AH21" s="57" t="s">
        <v>20</v>
      </c>
      <c r="AI21" s="57" t="s">
        <v>20</v>
      </c>
      <c r="AJ21" s="57" t="s">
        <v>20</v>
      </c>
      <c r="AK21" s="57" t="s">
        <v>20</v>
      </c>
      <c r="AL21" s="58">
        <f t="shared" si="645"/>
        <v>0</v>
      </c>
      <c r="AM21" s="57" t="s">
        <v>20</v>
      </c>
      <c r="AN21" s="57" t="s">
        <v>20</v>
      </c>
      <c r="AO21" s="57" t="s">
        <v>20</v>
      </c>
      <c r="AP21" s="57" t="s">
        <v>20</v>
      </c>
      <c r="AQ21" s="58">
        <f t="shared" si="646"/>
        <v>0</v>
      </c>
      <c r="AR21" s="60">
        <f t="shared" si="64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249977111117893"/>
    <outlinePr applyStyles="0" summaryBelow="1" summaryRight="1" showOutlineSymbols="1"/>
    <pageSetUpPr autoPageBreaks="1" fitToPage="0"/>
  </sheetPr>
  <sheetViews>
    <sheetView topLeftCell="A2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  <col bestFit="1" min="44" max="44" width="10.5742187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111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71" t="s">
        <v>2</v>
      </c>
      <c r="C3" s="71"/>
      <c r="D3" s="71"/>
      <c r="E3" s="71"/>
      <c r="F3" s="72"/>
      <c r="G3" s="71" t="s">
        <v>3</v>
      </c>
      <c r="H3" s="71"/>
      <c r="I3" s="71"/>
      <c r="J3" s="71"/>
      <c r="K3" s="72"/>
      <c r="L3" s="71" t="s">
        <v>4</v>
      </c>
      <c r="M3" s="71"/>
      <c r="N3" s="71"/>
      <c r="O3" s="72"/>
      <c r="P3" s="71" t="s">
        <v>5</v>
      </c>
      <c r="Q3" s="71"/>
      <c r="R3" s="71"/>
      <c r="S3" s="71"/>
      <c r="T3" s="72"/>
      <c r="U3" s="71" t="s">
        <v>6</v>
      </c>
      <c r="V3" s="71"/>
      <c r="W3" s="71"/>
      <c r="X3" s="72"/>
      <c r="Y3" s="71" t="s">
        <v>7</v>
      </c>
      <c r="Z3" s="71"/>
      <c r="AA3" s="71"/>
      <c r="AB3" s="71"/>
      <c r="AC3" s="72"/>
      <c r="AD3" s="71" t="s">
        <v>8</v>
      </c>
      <c r="AE3" s="71"/>
      <c r="AF3" s="71"/>
      <c r="AG3" s="72"/>
      <c r="AH3" s="71" t="s">
        <v>9</v>
      </c>
      <c r="AI3" s="71"/>
      <c r="AJ3" s="71"/>
      <c r="AK3" s="71"/>
      <c r="AL3" s="72"/>
      <c r="AM3" s="71" t="s">
        <v>10</v>
      </c>
      <c r="AN3" s="71"/>
      <c r="AO3" s="71"/>
      <c r="AP3" s="71"/>
      <c r="AQ3" s="72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648">SUM(B5,C5,D5,E5)</f>
        <v>0</v>
      </c>
      <c r="G5" s="57">
        <v>1</v>
      </c>
      <c r="H5" s="57" t="s">
        <v>20</v>
      </c>
      <c r="I5" s="57"/>
      <c r="J5" s="57" t="s">
        <v>20</v>
      </c>
      <c r="K5" s="58">
        <f t="shared" ref="K5:K9" si="649">SUM(G5,H5,I5,J5)</f>
        <v>1</v>
      </c>
      <c r="L5" s="57"/>
      <c r="M5" s="57">
        <v>1</v>
      </c>
      <c r="N5" s="57"/>
      <c r="O5" s="58">
        <f t="shared" ref="O5:O9" si="650">SUM(L5,M5,N5)</f>
        <v>1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651">SUM(P5,Q5,R5,S5)</f>
        <v>1</v>
      </c>
      <c r="U5" s="57" t="s">
        <v>20</v>
      </c>
      <c r="V5" s="57"/>
      <c r="W5" s="57"/>
      <c r="X5" s="58">
        <f t="shared" ref="X5:X9" si="65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653">SUM(Y5,Z5,AA5,AB5)</f>
        <v>0</v>
      </c>
      <c r="AD5" s="57" t="s">
        <v>20</v>
      </c>
      <c r="AE5" s="57"/>
      <c r="AF5" s="57">
        <v>1</v>
      </c>
      <c r="AG5" s="58">
        <f t="shared" ref="AG5:AG9" si="654">SUM(AD5,AE5,AF5)</f>
        <v>1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655">SUM(AH5,AI5,AJ5,AK5)</f>
        <v>0</v>
      </c>
      <c r="AM5" s="57" t="s">
        <v>20</v>
      </c>
      <c r="AN5" s="57" t="s">
        <v>20</v>
      </c>
      <c r="AO5" s="57">
        <v>1</v>
      </c>
      <c r="AP5" s="59"/>
      <c r="AQ5" s="58">
        <f>SUM(AL5:AP5)</f>
        <v>1</v>
      </c>
      <c r="AR5" s="60">
        <f t="shared" ref="AR5:AR9" si="65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64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649"/>
        <v>0</v>
      </c>
      <c r="L6" s="57" t="s">
        <v>20</v>
      </c>
      <c r="M6" s="57" t="s">
        <v>20</v>
      </c>
      <c r="N6" s="57" t="s">
        <v>20</v>
      </c>
      <c r="O6" s="58">
        <f t="shared" si="650"/>
        <v>0</v>
      </c>
      <c r="P6" s="57" t="s">
        <v>20</v>
      </c>
      <c r="Q6" s="57">
        <v>1</v>
      </c>
      <c r="R6" s="57" t="s">
        <v>20</v>
      </c>
      <c r="S6" s="57" t="s">
        <v>20</v>
      </c>
      <c r="T6" s="58">
        <f t="shared" si="651"/>
        <v>1</v>
      </c>
      <c r="U6" s="57" t="s">
        <v>20</v>
      </c>
      <c r="V6" s="57" t="s">
        <v>20</v>
      </c>
      <c r="W6" s="57" t="s">
        <v>20</v>
      </c>
      <c r="X6" s="58">
        <f t="shared" si="65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653"/>
        <v>0</v>
      </c>
      <c r="AD6" s="57" t="s">
        <v>20</v>
      </c>
      <c r="AE6" s="57" t="s">
        <v>20</v>
      </c>
      <c r="AF6" s="57" t="s">
        <v>20</v>
      </c>
      <c r="AG6" s="58">
        <f t="shared" si="65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655"/>
        <v>0</v>
      </c>
      <c r="AM6" s="57" t="s">
        <v>20</v>
      </c>
      <c r="AN6" s="59">
        <v>1</v>
      </c>
      <c r="AO6" s="57" t="s">
        <v>20</v>
      </c>
      <c r="AP6" s="57" t="s">
        <v>20</v>
      </c>
      <c r="AQ6" s="58">
        <f t="shared" ref="AQ6:AQ9" si="657">SUM(AM6,AN6,AO6,AP6)</f>
        <v>1</v>
      </c>
      <c r="AR6" s="60">
        <f t="shared" si="656"/>
        <v>3</v>
      </c>
    </row>
    <row r="7" ht="15">
      <c r="A7" s="36" t="s">
        <v>37</v>
      </c>
      <c r="B7" s="57"/>
      <c r="C7" s="57"/>
      <c r="D7" s="57"/>
      <c r="E7" s="57">
        <v>1</v>
      </c>
      <c r="F7" s="58">
        <f t="shared" si="648"/>
        <v>1</v>
      </c>
      <c r="G7" s="57"/>
      <c r="H7" s="57">
        <v>1</v>
      </c>
      <c r="I7" s="57"/>
      <c r="J7" s="57"/>
      <c r="K7" s="58">
        <f t="shared" si="649"/>
        <v>1</v>
      </c>
      <c r="L7" s="57">
        <v>1</v>
      </c>
      <c r="M7" s="57"/>
      <c r="N7" s="57"/>
      <c r="O7" s="58">
        <f t="shared" si="650"/>
        <v>1</v>
      </c>
      <c r="P7" s="57"/>
      <c r="Q7" s="57">
        <v>1</v>
      </c>
      <c r="R7" s="57"/>
      <c r="S7" s="57">
        <v>1</v>
      </c>
      <c r="T7" s="58">
        <f t="shared" si="651"/>
        <v>2</v>
      </c>
      <c r="U7" s="57"/>
      <c r="V7" s="57">
        <v>1</v>
      </c>
      <c r="W7" s="57"/>
      <c r="X7" s="58">
        <f t="shared" si="652"/>
        <v>1</v>
      </c>
      <c r="Y7" s="57"/>
      <c r="Z7" s="57">
        <v>1</v>
      </c>
      <c r="AA7" s="57"/>
      <c r="AB7" s="57"/>
      <c r="AC7" s="58">
        <f t="shared" si="653"/>
        <v>1</v>
      </c>
      <c r="AD7" s="57">
        <v>1</v>
      </c>
      <c r="AE7" s="57"/>
      <c r="AF7" s="57">
        <v>1</v>
      </c>
      <c r="AG7" s="58">
        <f t="shared" si="654"/>
        <v>2</v>
      </c>
      <c r="AH7" s="57"/>
      <c r="AI7" s="57"/>
      <c r="AJ7" s="57">
        <v>1</v>
      </c>
      <c r="AK7" s="57"/>
      <c r="AL7" s="58">
        <f t="shared" si="655"/>
        <v>1</v>
      </c>
      <c r="AM7" s="57"/>
      <c r="AN7" s="59"/>
      <c r="AO7" s="57"/>
      <c r="AP7" s="57"/>
      <c r="AQ7" s="58">
        <f t="shared" si="657"/>
        <v>0</v>
      </c>
      <c r="AR7" s="60">
        <f t="shared" si="656"/>
        <v>10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64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649"/>
        <v>0</v>
      </c>
      <c r="L8" s="36">
        <v>0</v>
      </c>
      <c r="M8" s="36">
        <v>0</v>
      </c>
      <c r="N8" s="36">
        <v>1</v>
      </c>
      <c r="O8" s="62">
        <f t="shared" si="65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651"/>
        <v>1</v>
      </c>
      <c r="U8" s="36">
        <v>1</v>
      </c>
      <c r="V8" s="36">
        <v>0</v>
      </c>
      <c r="W8" s="36">
        <v>0</v>
      </c>
      <c r="X8" s="62">
        <f t="shared" si="652"/>
        <v>1</v>
      </c>
      <c r="Y8" s="36">
        <v>0</v>
      </c>
      <c r="Z8" s="36">
        <v>0</v>
      </c>
      <c r="AA8" s="36">
        <v>1</v>
      </c>
      <c r="AB8" s="36">
        <v>0</v>
      </c>
      <c r="AC8" s="62">
        <f t="shared" si="653"/>
        <v>1</v>
      </c>
      <c r="AD8" s="36">
        <v>0</v>
      </c>
      <c r="AE8" s="36">
        <v>0</v>
      </c>
      <c r="AF8" s="36">
        <v>0</v>
      </c>
      <c r="AG8" s="62">
        <f t="shared" si="654"/>
        <v>0</v>
      </c>
      <c r="AH8" s="36">
        <v>0</v>
      </c>
      <c r="AI8" s="36">
        <v>0</v>
      </c>
      <c r="AJ8" s="36">
        <v>1</v>
      </c>
      <c r="AK8" s="63">
        <v>1</v>
      </c>
      <c r="AL8" s="62">
        <f t="shared" si="655"/>
        <v>2</v>
      </c>
      <c r="AM8" s="36">
        <v>0</v>
      </c>
      <c r="AN8" s="36">
        <v>0</v>
      </c>
      <c r="AO8" s="63">
        <v>0</v>
      </c>
      <c r="AP8" s="36">
        <v>0</v>
      </c>
      <c r="AQ8" s="73">
        <f t="shared" si="657"/>
        <v>0</v>
      </c>
      <c r="AR8" s="60">
        <f t="shared" si="656"/>
        <v>7</v>
      </c>
    </row>
    <row r="9" ht="15">
      <c r="A9" s="37" t="s">
        <v>44</v>
      </c>
      <c r="B9" s="64">
        <v>0</v>
      </c>
      <c r="C9" s="37">
        <v>0</v>
      </c>
      <c r="D9" s="37">
        <v>1</v>
      </c>
      <c r="E9" s="37">
        <v>0</v>
      </c>
      <c r="F9" s="65">
        <f t="shared" si="648"/>
        <v>1</v>
      </c>
      <c r="G9" s="37">
        <v>0</v>
      </c>
      <c r="H9" s="37">
        <v>0</v>
      </c>
      <c r="I9" s="37">
        <v>0</v>
      </c>
      <c r="J9" s="37">
        <v>1</v>
      </c>
      <c r="K9" s="65">
        <f t="shared" si="649"/>
        <v>1</v>
      </c>
      <c r="L9" s="37">
        <v>0</v>
      </c>
      <c r="M9" s="37">
        <v>0</v>
      </c>
      <c r="N9" s="37">
        <v>0</v>
      </c>
      <c r="O9" s="65">
        <f t="shared" si="650"/>
        <v>0</v>
      </c>
      <c r="P9" s="37">
        <v>0</v>
      </c>
      <c r="Q9" s="37">
        <v>0</v>
      </c>
      <c r="R9" s="37">
        <v>1</v>
      </c>
      <c r="S9" s="37">
        <v>1</v>
      </c>
      <c r="T9" s="65">
        <f t="shared" si="651"/>
        <v>2</v>
      </c>
      <c r="U9" s="37">
        <v>0</v>
      </c>
      <c r="V9" s="37">
        <v>0</v>
      </c>
      <c r="W9" s="37">
        <v>0</v>
      </c>
      <c r="X9" s="65">
        <f t="shared" si="652"/>
        <v>0</v>
      </c>
      <c r="Y9" s="37">
        <v>1</v>
      </c>
      <c r="Z9" s="37"/>
      <c r="AA9" s="37">
        <v>0</v>
      </c>
      <c r="AB9" s="37">
        <v>0</v>
      </c>
      <c r="AC9" s="65">
        <f t="shared" si="653"/>
        <v>1</v>
      </c>
      <c r="AD9" s="37">
        <v>0</v>
      </c>
      <c r="AE9" s="37">
        <v>1</v>
      </c>
      <c r="AF9" s="37">
        <v>0</v>
      </c>
      <c r="AG9" s="65">
        <f t="shared" si="654"/>
        <v>1</v>
      </c>
      <c r="AH9" s="37">
        <v>0</v>
      </c>
      <c r="AI9" s="37">
        <v>0</v>
      </c>
      <c r="AJ9" s="37">
        <v>0</v>
      </c>
      <c r="AK9" s="66">
        <v>0</v>
      </c>
      <c r="AL9" s="65">
        <f t="shared" si="655"/>
        <v>0</v>
      </c>
      <c r="AM9" s="37">
        <v>0</v>
      </c>
      <c r="AN9" s="37">
        <v>1</v>
      </c>
      <c r="AO9" s="66">
        <v>0</v>
      </c>
      <c r="AP9" s="37">
        <v>0</v>
      </c>
      <c r="AQ9" s="74">
        <f t="shared" si="657"/>
        <v>1</v>
      </c>
      <c r="AR9" s="60">
        <f t="shared" si="656"/>
        <v>7</v>
      </c>
    </row>
    <row r="10" ht="15">
      <c r="A10" s="37" t="s">
        <v>45</v>
      </c>
      <c r="B10" s="64">
        <v>0</v>
      </c>
      <c r="C10" s="37">
        <v>0</v>
      </c>
      <c r="D10" s="37">
        <v>0</v>
      </c>
      <c r="E10" s="37">
        <v>0</v>
      </c>
      <c r="F10" s="65">
        <f t="shared" ref="F10:F20" si="658">SUM(B10,C10,D10,E10)</f>
        <v>0</v>
      </c>
      <c r="G10" s="37">
        <v>0</v>
      </c>
      <c r="H10" s="37">
        <v>0</v>
      </c>
      <c r="I10" s="37">
        <v>0</v>
      </c>
      <c r="J10" s="37">
        <v>0</v>
      </c>
      <c r="K10" s="65">
        <f t="shared" ref="K10:K20" si="659">SUM(G10,H10,I10,J10)</f>
        <v>0</v>
      </c>
      <c r="L10" s="37">
        <v>0</v>
      </c>
      <c r="M10" s="37">
        <v>0</v>
      </c>
      <c r="N10" s="37">
        <v>0</v>
      </c>
      <c r="O10" s="65">
        <f t="shared" ref="O10:O20" si="660">SUM(L10,M10,N10)</f>
        <v>0</v>
      </c>
      <c r="P10" s="37">
        <v>0</v>
      </c>
      <c r="Q10" s="37">
        <v>0</v>
      </c>
      <c r="R10" s="37">
        <v>1</v>
      </c>
      <c r="S10" s="37">
        <v>0</v>
      </c>
      <c r="T10" s="65">
        <f t="shared" ref="T10:T20" si="661">SUM(P10,Q10,R10,S10)</f>
        <v>1</v>
      </c>
      <c r="U10" s="37">
        <v>0</v>
      </c>
      <c r="V10" s="37">
        <v>0</v>
      </c>
      <c r="W10" s="37">
        <v>0</v>
      </c>
      <c r="X10" s="65">
        <f t="shared" ref="X10:X20" si="662">SUM(U10,V10,W10)</f>
        <v>0</v>
      </c>
      <c r="Y10" s="37">
        <v>0</v>
      </c>
      <c r="Z10" s="37">
        <v>0</v>
      </c>
      <c r="AA10" s="37">
        <v>0</v>
      </c>
      <c r="AB10" s="37">
        <v>0</v>
      </c>
      <c r="AC10" s="65">
        <f t="shared" ref="AC10:AC20" si="663">SUM(Y10,Z10,AA10,AB10)</f>
        <v>0</v>
      </c>
      <c r="AD10" s="37">
        <v>0</v>
      </c>
      <c r="AE10" s="37">
        <v>0</v>
      </c>
      <c r="AF10" s="37">
        <v>0</v>
      </c>
      <c r="AG10" s="65">
        <f t="shared" ref="AG10:AG20" si="664">SUM(AD10,AE10,AF10)</f>
        <v>0</v>
      </c>
      <c r="AH10" s="37">
        <v>0</v>
      </c>
      <c r="AI10" s="37">
        <v>0</v>
      </c>
      <c r="AJ10" s="37">
        <v>0</v>
      </c>
      <c r="AK10" s="66">
        <v>0</v>
      </c>
      <c r="AL10" s="65">
        <f t="shared" ref="AL10:AL20" si="665">SUM(AH10,AI10,AJ10,AK10)</f>
        <v>0</v>
      </c>
      <c r="AM10" s="37">
        <v>0</v>
      </c>
      <c r="AN10" s="37">
        <v>0</v>
      </c>
      <c r="AO10" s="66">
        <v>1</v>
      </c>
      <c r="AP10" s="37">
        <v>0</v>
      </c>
      <c r="AQ10" s="74">
        <f t="shared" ref="AQ10:AQ20" si="666">SUM(AM10,AN10,AO10,AP10)</f>
        <v>1</v>
      </c>
      <c r="AR10" s="60">
        <f t="shared" ref="AR10:AR20" si="66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65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659"/>
        <v>0</v>
      </c>
      <c r="L11" s="36">
        <v>0</v>
      </c>
      <c r="M11" s="36">
        <v>0</v>
      </c>
      <c r="N11" s="36">
        <v>0</v>
      </c>
      <c r="O11" s="62">
        <f t="shared" si="66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661"/>
        <v>1</v>
      </c>
      <c r="U11" s="36">
        <v>0</v>
      </c>
      <c r="V11" s="36">
        <v>0</v>
      </c>
      <c r="W11" s="36">
        <v>0</v>
      </c>
      <c r="X11" s="62">
        <f t="shared" si="66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663"/>
        <v>0</v>
      </c>
      <c r="AD11" s="36">
        <v>0</v>
      </c>
      <c r="AE11" s="36">
        <v>0</v>
      </c>
      <c r="AF11" s="36">
        <v>0</v>
      </c>
      <c r="AG11" s="62">
        <f t="shared" si="66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66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666"/>
        <v>0</v>
      </c>
      <c r="AR11" s="60">
        <f t="shared" si="667"/>
        <v>3</v>
      </c>
    </row>
    <row r="12" ht="15">
      <c r="A12" s="36" t="s">
        <v>38</v>
      </c>
      <c r="B12" s="57" t="s">
        <v>20</v>
      </c>
      <c r="C12" s="57" t="s">
        <v>20</v>
      </c>
      <c r="D12" s="57">
        <v>1</v>
      </c>
      <c r="E12" s="57"/>
      <c r="F12" s="58">
        <f t="shared" si="658"/>
        <v>1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659"/>
        <v>0</v>
      </c>
      <c r="L12" s="57" t="s">
        <v>20</v>
      </c>
      <c r="M12" s="57" t="s">
        <v>20</v>
      </c>
      <c r="N12" s="57" t="s">
        <v>20</v>
      </c>
      <c r="O12" s="58">
        <f t="shared" si="660"/>
        <v>0</v>
      </c>
      <c r="P12" s="57" t="s">
        <v>20</v>
      </c>
      <c r="Q12" s="57"/>
      <c r="R12" s="57">
        <v>1</v>
      </c>
      <c r="S12" s="57" t="s">
        <v>20</v>
      </c>
      <c r="T12" s="58">
        <f t="shared" si="661"/>
        <v>1</v>
      </c>
      <c r="U12" s="57" t="s">
        <v>20</v>
      </c>
      <c r="V12" s="57" t="s">
        <v>20</v>
      </c>
      <c r="W12" s="57" t="s">
        <v>20</v>
      </c>
      <c r="X12" s="58">
        <f t="shared" si="66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663"/>
        <v>0</v>
      </c>
      <c r="AD12" s="57" t="s">
        <v>20</v>
      </c>
      <c r="AE12" s="57" t="s">
        <v>20</v>
      </c>
      <c r="AF12" s="57" t="s">
        <v>20</v>
      </c>
      <c r="AG12" s="58">
        <f t="shared" si="664"/>
        <v>0</v>
      </c>
      <c r="AH12" s="57" t="s">
        <v>20</v>
      </c>
      <c r="AI12" s="57" t="s">
        <v>20</v>
      </c>
      <c r="AJ12" s="57" t="s">
        <v>20</v>
      </c>
      <c r="AK12" s="57">
        <v>1</v>
      </c>
      <c r="AL12" s="58">
        <f t="shared" si="665"/>
        <v>1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666"/>
        <v>0</v>
      </c>
      <c r="AR12" s="60">
        <f t="shared" si="667"/>
        <v>3</v>
      </c>
    </row>
    <row r="13" ht="15">
      <c r="A13" s="36" t="s">
        <v>49</v>
      </c>
      <c r="B13" s="57"/>
      <c r="C13" s="57"/>
      <c r="D13" s="57">
        <v>1</v>
      </c>
      <c r="E13" s="57"/>
      <c r="F13" s="58">
        <f t="shared" si="658"/>
        <v>1</v>
      </c>
      <c r="G13" s="57"/>
      <c r="H13" s="57"/>
      <c r="I13" s="57"/>
      <c r="J13" s="57"/>
      <c r="K13" s="58">
        <f t="shared" si="659"/>
        <v>0</v>
      </c>
      <c r="L13" s="57"/>
      <c r="M13" s="57"/>
      <c r="N13" s="57"/>
      <c r="O13" s="58">
        <f t="shared" si="660"/>
        <v>0</v>
      </c>
      <c r="P13" s="57"/>
      <c r="Q13" s="57"/>
      <c r="R13" s="57">
        <v>1</v>
      </c>
      <c r="S13" s="57"/>
      <c r="T13" s="58">
        <f t="shared" si="661"/>
        <v>1</v>
      </c>
      <c r="U13" s="57"/>
      <c r="V13" s="57"/>
      <c r="W13" s="57"/>
      <c r="X13" s="58">
        <f t="shared" si="662"/>
        <v>0</v>
      </c>
      <c r="Y13" s="57"/>
      <c r="Z13" s="57"/>
      <c r="AA13" s="57"/>
      <c r="AB13" s="57"/>
      <c r="AC13" s="58">
        <f t="shared" si="663"/>
        <v>0</v>
      </c>
      <c r="AD13" s="57"/>
      <c r="AE13" s="57"/>
      <c r="AF13" s="57"/>
      <c r="AG13" s="58">
        <f t="shared" si="664"/>
        <v>0</v>
      </c>
      <c r="AH13" s="57"/>
      <c r="AI13" s="57"/>
      <c r="AJ13" s="57">
        <v>1</v>
      </c>
      <c r="AK13" s="57"/>
      <c r="AL13" s="58">
        <f t="shared" si="665"/>
        <v>1</v>
      </c>
      <c r="AM13" s="57"/>
      <c r="AN13" s="57"/>
      <c r="AO13" s="57"/>
      <c r="AP13" s="57"/>
      <c r="AQ13" s="58">
        <f t="shared" si="666"/>
        <v>0</v>
      </c>
      <c r="AR13" s="60">
        <f t="shared" si="667"/>
        <v>3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658"/>
        <v>1</v>
      </c>
      <c r="G14" s="57"/>
      <c r="H14" s="57"/>
      <c r="J14" s="57"/>
      <c r="K14" s="58">
        <v>0</v>
      </c>
      <c r="L14" s="57"/>
      <c r="M14" s="57"/>
      <c r="N14" s="57"/>
      <c r="O14" s="58">
        <f t="shared" si="660"/>
        <v>0</v>
      </c>
      <c r="P14" s="57"/>
      <c r="Q14" s="57"/>
      <c r="R14" s="57">
        <v>1</v>
      </c>
      <c r="S14" s="57"/>
      <c r="T14" s="58">
        <f t="shared" si="661"/>
        <v>1</v>
      </c>
      <c r="U14" s="57"/>
      <c r="V14" s="57"/>
      <c r="W14" s="57"/>
      <c r="X14" s="58">
        <f t="shared" si="662"/>
        <v>0</v>
      </c>
      <c r="Y14" s="57"/>
      <c r="Z14" s="57"/>
      <c r="AA14" s="57"/>
      <c r="AB14" s="57"/>
      <c r="AC14" s="58">
        <f t="shared" si="663"/>
        <v>0</v>
      </c>
      <c r="AD14" s="57"/>
      <c r="AE14" s="57">
        <v>1</v>
      </c>
      <c r="AF14" s="57"/>
      <c r="AG14" s="58">
        <f t="shared" si="664"/>
        <v>1</v>
      </c>
      <c r="AH14" s="57"/>
      <c r="AI14" s="57"/>
      <c r="AJ14" s="57"/>
      <c r="AK14" s="57"/>
      <c r="AL14" s="58">
        <f t="shared" si="665"/>
        <v>0</v>
      </c>
      <c r="AM14" s="57"/>
      <c r="AN14" s="57">
        <v>1</v>
      </c>
      <c r="AO14" s="57"/>
      <c r="AP14" s="57"/>
      <c r="AQ14" s="58">
        <f t="shared" si="666"/>
        <v>1</v>
      </c>
      <c r="AR14" s="60">
        <f t="shared" si="66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658"/>
        <v>1</v>
      </c>
      <c r="G15" s="57"/>
      <c r="H15" s="57"/>
      <c r="I15" s="57"/>
      <c r="J15" s="57"/>
      <c r="K15" s="58">
        <f t="shared" si="659"/>
        <v>0</v>
      </c>
      <c r="L15" s="57"/>
      <c r="M15" s="57"/>
      <c r="N15" s="57"/>
      <c r="O15" s="58">
        <f t="shared" si="660"/>
        <v>0</v>
      </c>
      <c r="P15" s="57"/>
      <c r="Q15" s="57"/>
      <c r="R15" s="57">
        <v>1</v>
      </c>
      <c r="S15" s="57"/>
      <c r="T15" s="58">
        <f t="shared" si="661"/>
        <v>1</v>
      </c>
      <c r="U15" s="57"/>
      <c r="V15" s="57"/>
      <c r="W15" s="57"/>
      <c r="X15" s="58">
        <f t="shared" si="662"/>
        <v>0</v>
      </c>
      <c r="Y15" s="57"/>
      <c r="Z15" s="57"/>
      <c r="AA15" s="57"/>
      <c r="AB15" s="57"/>
      <c r="AC15" s="58">
        <f t="shared" si="663"/>
        <v>0</v>
      </c>
      <c r="AD15" s="57"/>
      <c r="AE15" s="57"/>
      <c r="AF15" s="57"/>
      <c r="AG15" s="58">
        <f t="shared" si="664"/>
        <v>0</v>
      </c>
      <c r="AH15" s="57"/>
      <c r="AI15" s="57"/>
      <c r="AJ15" s="57"/>
      <c r="AK15" s="57"/>
      <c r="AL15" s="58">
        <f t="shared" si="665"/>
        <v>0</v>
      </c>
      <c r="AM15" s="57">
        <v>1</v>
      </c>
      <c r="AN15" s="57"/>
      <c r="AO15" s="57"/>
      <c r="AP15" s="57"/>
      <c r="AQ15" s="58">
        <f t="shared" si="666"/>
        <v>1</v>
      </c>
      <c r="AR15" s="60">
        <f t="shared" si="667"/>
        <v>3</v>
      </c>
    </row>
    <row r="16" ht="15">
      <c r="A16" s="36" t="s">
        <v>50</v>
      </c>
      <c r="B16" s="57"/>
      <c r="C16" s="57"/>
      <c r="D16" s="57"/>
      <c r="E16" s="57">
        <v>1</v>
      </c>
      <c r="F16" s="58">
        <f t="shared" si="658"/>
        <v>1</v>
      </c>
      <c r="G16" s="57"/>
      <c r="H16" s="57"/>
      <c r="I16" s="57"/>
      <c r="J16" s="57"/>
      <c r="K16" s="58">
        <f t="shared" si="659"/>
        <v>0</v>
      </c>
      <c r="L16" s="57"/>
      <c r="M16" s="57"/>
      <c r="N16" s="57"/>
      <c r="O16" s="58">
        <f t="shared" si="660"/>
        <v>0</v>
      </c>
      <c r="P16" s="57"/>
      <c r="Q16" s="57"/>
      <c r="R16" s="57">
        <v>1</v>
      </c>
      <c r="S16" s="57"/>
      <c r="T16" s="58">
        <f t="shared" si="661"/>
        <v>1</v>
      </c>
      <c r="U16" s="57"/>
      <c r="V16" s="57"/>
      <c r="W16" s="57"/>
      <c r="X16" s="58">
        <f t="shared" si="662"/>
        <v>0</v>
      </c>
      <c r="Y16" s="57"/>
      <c r="Z16" s="57"/>
      <c r="AA16" s="57"/>
      <c r="AB16" s="57"/>
      <c r="AC16" s="58">
        <f t="shared" si="663"/>
        <v>0</v>
      </c>
      <c r="AD16" s="57"/>
      <c r="AE16" s="57"/>
      <c r="AF16" s="57"/>
      <c r="AG16" s="58">
        <f t="shared" si="664"/>
        <v>0</v>
      </c>
      <c r="AH16" s="57"/>
      <c r="AI16" s="57"/>
      <c r="AJ16" s="57"/>
      <c r="AK16" s="57"/>
      <c r="AL16" s="58">
        <f t="shared" si="665"/>
        <v>0</v>
      </c>
      <c r="AM16" s="57"/>
      <c r="AN16" s="57">
        <v>1</v>
      </c>
      <c r="AO16" s="57"/>
      <c r="AP16" s="57"/>
      <c r="AQ16" s="58">
        <f t="shared" si="666"/>
        <v>1</v>
      </c>
      <c r="AR16" s="60">
        <f t="shared" si="667"/>
        <v>3</v>
      </c>
    </row>
    <row r="17" ht="15">
      <c r="A17" s="36" t="s">
        <v>47</v>
      </c>
      <c r="B17" s="57"/>
      <c r="C17" s="57"/>
      <c r="D17" s="57">
        <v>1</v>
      </c>
      <c r="E17" s="57"/>
      <c r="F17" s="58">
        <f t="shared" si="658"/>
        <v>1</v>
      </c>
      <c r="G17" s="57"/>
      <c r="H17" s="57"/>
      <c r="I17" s="57"/>
      <c r="J17" s="57"/>
      <c r="K17" s="58">
        <f t="shared" si="659"/>
        <v>0</v>
      </c>
      <c r="L17" s="57"/>
      <c r="M17" s="57"/>
      <c r="N17" s="57">
        <v>1</v>
      </c>
      <c r="O17" s="58">
        <f t="shared" si="660"/>
        <v>1</v>
      </c>
      <c r="P17" s="57">
        <v>1</v>
      </c>
      <c r="Q17" s="57"/>
      <c r="R17" s="57"/>
      <c r="S17" s="57"/>
      <c r="T17" s="58">
        <f t="shared" si="661"/>
        <v>1</v>
      </c>
      <c r="U17" s="57"/>
      <c r="V17" s="57"/>
      <c r="W17" s="57">
        <v>1</v>
      </c>
      <c r="X17" s="58">
        <f t="shared" si="662"/>
        <v>1</v>
      </c>
      <c r="Y17" s="57"/>
      <c r="Z17" s="57"/>
      <c r="AA17" s="57"/>
      <c r="AB17" s="57"/>
      <c r="AC17" s="58">
        <f t="shared" si="663"/>
        <v>0</v>
      </c>
      <c r="AD17" s="57"/>
      <c r="AE17" s="57"/>
      <c r="AF17" s="57"/>
      <c r="AG17" s="58">
        <f t="shared" si="664"/>
        <v>0</v>
      </c>
      <c r="AH17" s="57">
        <v>1</v>
      </c>
      <c r="AI17" s="57"/>
      <c r="AJ17" s="57">
        <v>1</v>
      </c>
      <c r="AK17" s="57"/>
      <c r="AL17" s="58">
        <f t="shared" si="665"/>
        <v>2</v>
      </c>
      <c r="AM17" s="57"/>
      <c r="AN17" s="57"/>
      <c r="AO17" s="57"/>
      <c r="AP17" s="57"/>
      <c r="AQ17" s="58">
        <f t="shared" si="666"/>
        <v>0</v>
      </c>
      <c r="AR17" s="60">
        <f t="shared" si="667"/>
        <v>6</v>
      </c>
    </row>
    <row r="18" ht="15">
      <c r="A18" s="36" t="s">
        <v>51</v>
      </c>
      <c r="B18" s="57"/>
      <c r="C18" s="57"/>
      <c r="D18" s="57"/>
      <c r="E18" s="57"/>
      <c r="F18" s="58">
        <f t="shared" si="658"/>
        <v>0</v>
      </c>
      <c r="G18" s="57"/>
      <c r="H18" s="57"/>
      <c r="I18" s="57"/>
      <c r="J18" s="57"/>
      <c r="K18" s="58">
        <f t="shared" si="659"/>
        <v>0</v>
      </c>
      <c r="L18" s="57"/>
      <c r="M18" s="57"/>
      <c r="N18" s="57"/>
      <c r="O18" s="58">
        <f t="shared" si="660"/>
        <v>0</v>
      </c>
      <c r="P18" s="57"/>
      <c r="Q18" s="57"/>
      <c r="R18" s="57"/>
      <c r="S18" s="57"/>
      <c r="T18" s="58">
        <f t="shared" si="661"/>
        <v>0</v>
      </c>
      <c r="U18" s="57"/>
      <c r="V18" s="57"/>
      <c r="W18" s="57"/>
      <c r="X18" s="58">
        <f t="shared" si="662"/>
        <v>0</v>
      </c>
      <c r="Y18" s="57"/>
      <c r="Z18" s="57"/>
      <c r="AA18" s="57"/>
      <c r="AB18" s="57"/>
      <c r="AC18" s="58">
        <f t="shared" si="663"/>
        <v>0</v>
      </c>
      <c r="AD18" s="57"/>
      <c r="AE18" s="57"/>
      <c r="AF18" s="57"/>
      <c r="AG18" s="58">
        <f t="shared" si="664"/>
        <v>0</v>
      </c>
      <c r="AH18" s="57"/>
      <c r="AI18" s="57"/>
      <c r="AJ18" s="57"/>
      <c r="AK18" s="57"/>
      <c r="AL18" s="58">
        <f t="shared" si="665"/>
        <v>0</v>
      </c>
      <c r="AM18" s="57"/>
      <c r="AN18" s="57"/>
      <c r="AO18" s="57"/>
      <c r="AP18" s="57"/>
      <c r="AQ18" s="58">
        <f t="shared" si="666"/>
        <v>0</v>
      </c>
      <c r="AR18" s="60">
        <f t="shared" si="667"/>
        <v>0</v>
      </c>
    </row>
    <row r="19" ht="16.5">
      <c r="A19" s="61" t="s">
        <v>27</v>
      </c>
      <c r="B19" s="57" t="s">
        <v>20</v>
      </c>
      <c r="C19" s="57" t="s">
        <v>20</v>
      </c>
      <c r="D19" s="57" t="s">
        <v>20</v>
      </c>
      <c r="E19" s="57" t="s">
        <v>20</v>
      </c>
      <c r="F19" s="58">
        <f t="shared" si="658"/>
        <v>0</v>
      </c>
      <c r="G19" s="57" t="s">
        <v>20</v>
      </c>
      <c r="H19" s="57" t="s">
        <v>20</v>
      </c>
      <c r="I19" s="57">
        <v>1</v>
      </c>
      <c r="J19" s="57" t="s">
        <v>20</v>
      </c>
      <c r="K19" s="58">
        <f t="shared" si="659"/>
        <v>1</v>
      </c>
      <c r="L19" s="57" t="s">
        <v>20</v>
      </c>
      <c r="M19" s="57" t="s">
        <v>20</v>
      </c>
      <c r="N19" s="57" t="s">
        <v>20</v>
      </c>
      <c r="O19" s="58">
        <f t="shared" si="660"/>
        <v>0</v>
      </c>
      <c r="P19" s="57" t="s">
        <v>20</v>
      </c>
      <c r="Q19" s="57" t="s">
        <v>20</v>
      </c>
      <c r="R19" s="57">
        <v>1</v>
      </c>
      <c r="S19" s="57" t="s">
        <v>20</v>
      </c>
      <c r="T19" s="58">
        <f t="shared" si="661"/>
        <v>1</v>
      </c>
      <c r="U19" s="57" t="s">
        <v>20</v>
      </c>
      <c r="V19" s="57" t="s">
        <v>20</v>
      </c>
      <c r="W19" s="57" t="s">
        <v>20</v>
      </c>
      <c r="X19" s="58">
        <f t="shared" si="662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663"/>
        <v>0</v>
      </c>
      <c r="AD19" s="57" t="s">
        <v>20</v>
      </c>
      <c r="AE19" s="57">
        <v>1</v>
      </c>
      <c r="AF19" s="57" t="s">
        <v>20</v>
      </c>
      <c r="AG19" s="58">
        <f t="shared" si="664"/>
        <v>1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665"/>
        <v>0</v>
      </c>
      <c r="AM19" s="57" t="s">
        <v>20</v>
      </c>
      <c r="AN19" s="57" t="s">
        <v>20</v>
      </c>
      <c r="AO19" s="57">
        <v>1</v>
      </c>
      <c r="AP19" s="57" t="s">
        <v>20</v>
      </c>
      <c r="AQ19" s="58">
        <f t="shared" si="666"/>
        <v>1</v>
      </c>
      <c r="AR19" s="60">
        <f t="shared" si="667"/>
        <v>4</v>
      </c>
    </row>
    <row r="20" ht="15">
      <c r="A20" s="36" t="s">
        <v>28</v>
      </c>
      <c r="B20" s="57" t="s">
        <v>20</v>
      </c>
      <c r="C20" s="57" t="s">
        <v>20</v>
      </c>
      <c r="D20" s="57" t="s">
        <v>20</v>
      </c>
      <c r="E20" s="57"/>
      <c r="F20" s="58">
        <f t="shared" si="658"/>
        <v>0</v>
      </c>
      <c r="G20" s="57" t="s">
        <v>20</v>
      </c>
      <c r="H20" s="57" t="s">
        <v>20</v>
      </c>
      <c r="I20" s="57" t="s">
        <v>20</v>
      </c>
      <c r="J20" s="57" t="s">
        <v>20</v>
      </c>
      <c r="K20" s="58">
        <f t="shared" si="659"/>
        <v>0</v>
      </c>
      <c r="L20" s="57" t="s">
        <v>20</v>
      </c>
      <c r="M20" s="57" t="s">
        <v>20</v>
      </c>
      <c r="N20" s="57" t="s">
        <v>20</v>
      </c>
      <c r="O20" s="58">
        <f t="shared" si="660"/>
        <v>0</v>
      </c>
      <c r="P20" s="57" t="s">
        <v>20</v>
      </c>
      <c r="Q20" s="57" t="s">
        <v>20</v>
      </c>
      <c r="R20" s="57" t="s">
        <v>20</v>
      </c>
      <c r="S20" s="57" t="s">
        <v>20</v>
      </c>
      <c r="T20" s="58">
        <f t="shared" si="661"/>
        <v>0</v>
      </c>
      <c r="U20" s="57" t="s">
        <v>20</v>
      </c>
      <c r="V20" s="57" t="s">
        <v>20</v>
      </c>
      <c r="W20" s="57" t="s">
        <v>20</v>
      </c>
      <c r="X20" s="58">
        <f t="shared" si="66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663"/>
        <v>0</v>
      </c>
      <c r="AD20" s="57" t="s">
        <v>20</v>
      </c>
      <c r="AE20" s="57" t="s">
        <v>20</v>
      </c>
      <c r="AF20" s="57" t="s">
        <v>20</v>
      </c>
      <c r="AG20" s="58">
        <f t="shared" si="664"/>
        <v>0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665"/>
        <v>0</v>
      </c>
      <c r="AM20" s="57" t="s">
        <v>20</v>
      </c>
      <c r="AN20" s="57" t="s">
        <v>20</v>
      </c>
      <c r="AO20" s="57" t="s">
        <v>20</v>
      </c>
      <c r="AP20" s="57" t="s">
        <v>20</v>
      </c>
      <c r="AQ20" s="58">
        <f t="shared" si="666"/>
        <v>0</v>
      </c>
      <c r="AR20" s="60">
        <f t="shared" si="667"/>
        <v>0</v>
      </c>
    </row>
    <row r="21" ht="12.75"/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249977111117893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112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71" t="s">
        <v>2</v>
      </c>
      <c r="C3" s="71"/>
      <c r="D3" s="71"/>
      <c r="E3" s="71"/>
      <c r="F3" s="72"/>
      <c r="G3" s="71" t="s">
        <v>3</v>
      </c>
      <c r="H3" s="71"/>
      <c r="I3" s="71"/>
      <c r="J3" s="71"/>
      <c r="K3" s="72"/>
      <c r="L3" s="71" t="s">
        <v>4</v>
      </c>
      <c r="M3" s="71"/>
      <c r="N3" s="71"/>
      <c r="O3" s="72"/>
      <c r="P3" s="71" t="s">
        <v>5</v>
      </c>
      <c r="Q3" s="71"/>
      <c r="R3" s="71"/>
      <c r="S3" s="71"/>
      <c r="T3" s="72"/>
      <c r="U3" s="71" t="s">
        <v>6</v>
      </c>
      <c r="V3" s="71"/>
      <c r="W3" s="71"/>
      <c r="X3" s="72"/>
      <c r="Y3" s="71" t="s">
        <v>7</v>
      </c>
      <c r="Z3" s="71"/>
      <c r="AA3" s="71"/>
      <c r="AB3" s="71"/>
      <c r="AC3" s="72"/>
      <c r="AD3" s="71" t="s">
        <v>8</v>
      </c>
      <c r="AE3" s="71"/>
      <c r="AF3" s="71"/>
      <c r="AG3" s="72"/>
      <c r="AH3" s="71" t="s">
        <v>9</v>
      </c>
      <c r="AI3" s="71"/>
      <c r="AJ3" s="71"/>
      <c r="AK3" s="71"/>
      <c r="AL3" s="72"/>
      <c r="AM3" s="71" t="s">
        <v>10</v>
      </c>
      <c r="AN3" s="71"/>
      <c r="AO3" s="71"/>
      <c r="AP3" s="71"/>
      <c r="AQ3" s="72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668">SUM(B5,C5,D5,E5)</f>
        <v>0</v>
      </c>
      <c r="G5" s="57">
        <v>1</v>
      </c>
      <c r="H5" s="57" t="s">
        <v>20</v>
      </c>
      <c r="I5" s="57"/>
      <c r="J5" s="57" t="s">
        <v>20</v>
      </c>
      <c r="K5" s="58">
        <f t="shared" ref="K5:K9" si="669">SUM(G5,H5,I5,J5)</f>
        <v>1</v>
      </c>
      <c r="L5" s="57"/>
      <c r="M5" s="57">
        <v>1</v>
      </c>
      <c r="N5" s="57"/>
      <c r="O5" s="58">
        <f t="shared" ref="O5:O9" si="670">SUM(L5,M5,N5)</f>
        <v>1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671">SUM(P5,Q5,R5,S5)</f>
        <v>1</v>
      </c>
      <c r="U5" s="57" t="s">
        <v>20</v>
      </c>
      <c r="V5" s="57"/>
      <c r="W5" s="57"/>
      <c r="X5" s="58">
        <f t="shared" ref="X5:X9" si="67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673">SUM(Y5,Z5,AA5,AB5)</f>
        <v>0</v>
      </c>
      <c r="AD5" s="57" t="s">
        <v>20</v>
      </c>
      <c r="AE5" s="57"/>
      <c r="AF5" s="57">
        <v>1</v>
      </c>
      <c r="AG5" s="58">
        <f t="shared" ref="AG5:AG9" si="674">SUM(AD5,AE5,AF5)</f>
        <v>1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675">SUM(AH5,AI5,AJ5,AK5)</f>
        <v>0</v>
      </c>
      <c r="AM5" s="57" t="s">
        <v>20</v>
      </c>
      <c r="AN5" s="57" t="s">
        <v>20</v>
      </c>
      <c r="AO5" s="57">
        <v>1</v>
      </c>
      <c r="AP5" s="59"/>
      <c r="AQ5" s="58">
        <f>SUM(AL5:AP5)</f>
        <v>1</v>
      </c>
      <c r="AR5" s="60">
        <f t="shared" ref="AR5:AR9" si="67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66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669"/>
        <v>0</v>
      </c>
      <c r="L6" s="57" t="s">
        <v>20</v>
      </c>
      <c r="M6" s="57" t="s">
        <v>20</v>
      </c>
      <c r="N6" s="57" t="s">
        <v>20</v>
      </c>
      <c r="O6" s="58">
        <f t="shared" si="670"/>
        <v>0</v>
      </c>
      <c r="P6" s="57" t="s">
        <v>20</v>
      </c>
      <c r="Q6" s="57">
        <v>1</v>
      </c>
      <c r="R6" s="57" t="s">
        <v>20</v>
      </c>
      <c r="S6" s="57" t="s">
        <v>20</v>
      </c>
      <c r="T6" s="58">
        <f t="shared" si="671"/>
        <v>1</v>
      </c>
      <c r="U6" s="57" t="s">
        <v>20</v>
      </c>
      <c r="V6" s="57" t="s">
        <v>20</v>
      </c>
      <c r="W6" s="57"/>
      <c r="X6" s="58">
        <f t="shared" si="67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673"/>
        <v>0</v>
      </c>
      <c r="AD6" s="57" t="s">
        <v>20</v>
      </c>
      <c r="AE6" s="57" t="s">
        <v>20</v>
      </c>
      <c r="AF6" s="57" t="s">
        <v>20</v>
      </c>
      <c r="AG6" s="58">
        <f t="shared" si="67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675"/>
        <v>0</v>
      </c>
      <c r="AM6" s="57" t="s">
        <v>20</v>
      </c>
      <c r="AN6" s="59">
        <v>1</v>
      </c>
      <c r="AO6" s="57" t="s">
        <v>20</v>
      </c>
      <c r="AP6" s="57" t="s">
        <v>20</v>
      </c>
      <c r="AQ6" s="58">
        <f t="shared" ref="AQ6:AQ9" si="677">SUM(AM6,AN6,AO6,AP6)</f>
        <v>1</v>
      </c>
      <c r="AR6" s="60">
        <f t="shared" si="676"/>
        <v>3</v>
      </c>
    </row>
    <row r="7" ht="15">
      <c r="A7" s="36" t="s">
        <v>37</v>
      </c>
      <c r="B7" s="57"/>
      <c r="C7" s="57"/>
      <c r="D7" s="57"/>
      <c r="E7" s="57">
        <v>1</v>
      </c>
      <c r="F7" s="58">
        <f t="shared" si="668"/>
        <v>1</v>
      </c>
      <c r="G7" s="57"/>
      <c r="H7" s="57">
        <v>1</v>
      </c>
      <c r="I7" s="57"/>
      <c r="J7" s="57"/>
      <c r="K7" s="58">
        <f t="shared" si="669"/>
        <v>1</v>
      </c>
      <c r="L7" s="57">
        <v>1</v>
      </c>
      <c r="M7" s="57"/>
      <c r="N7" s="57"/>
      <c r="O7" s="58">
        <f t="shared" si="670"/>
        <v>1</v>
      </c>
      <c r="P7" s="57"/>
      <c r="Q7" s="57">
        <v>1</v>
      </c>
      <c r="R7" s="57"/>
      <c r="S7" s="57">
        <v>1</v>
      </c>
      <c r="T7" s="58">
        <f t="shared" si="671"/>
        <v>2</v>
      </c>
      <c r="U7" s="57"/>
      <c r="V7" s="57">
        <v>1</v>
      </c>
      <c r="W7" s="57"/>
      <c r="X7" s="58">
        <f t="shared" si="672"/>
        <v>1</v>
      </c>
      <c r="Y7" s="57"/>
      <c r="Z7" s="57">
        <v>1</v>
      </c>
      <c r="AA7" s="57"/>
      <c r="AB7" s="57"/>
      <c r="AC7" s="58">
        <f t="shared" si="673"/>
        <v>1</v>
      </c>
      <c r="AD7" s="57">
        <v>1</v>
      </c>
      <c r="AE7" s="57"/>
      <c r="AF7" s="57">
        <v>1</v>
      </c>
      <c r="AG7" s="58">
        <f t="shared" si="674"/>
        <v>2</v>
      </c>
      <c r="AH7" s="57"/>
      <c r="AI7" s="57"/>
      <c r="AJ7" s="57">
        <v>1</v>
      </c>
      <c r="AK7" s="57"/>
      <c r="AL7" s="58">
        <f t="shared" si="675"/>
        <v>1</v>
      </c>
      <c r="AM7" s="57"/>
      <c r="AN7" s="59"/>
      <c r="AO7" s="57"/>
      <c r="AP7" s="57"/>
      <c r="AQ7" s="58">
        <f t="shared" si="677"/>
        <v>0</v>
      </c>
      <c r="AR7" s="60">
        <f t="shared" si="676"/>
        <v>10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66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669"/>
        <v>0</v>
      </c>
      <c r="L8" s="36">
        <v>0</v>
      </c>
      <c r="M8" s="36">
        <v>0</v>
      </c>
      <c r="N8" s="36">
        <v>1</v>
      </c>
      <c r="O8" s="62">
        <f t="shared" si="67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671"/>
        <v>1</v>
      </c>
      <c r="U8" s="36">
        <v>1</v>
      </c>
      <c r="V8" s="36">
        <v>0</v>
      </c>
      <c r="W8" s="36">
        <v>0</v>
      </c>
      <c r="X8" s="62">
        <f t="shared" si="672"/>
        <v>1</v>
      </c>
      <c r="Y8" s="36">
        <v>0</v>
      </c>
      <c r="Z8" s="36">
        <v>0</v>
      </c>
      <c r="AA8" s="36">
        <v>1</v>
      </c>
      <c r="AB8" s="36">
        <v>0</v>
      </c>
      <c r="AC8" s="62">
        <f t="shared" si="673"/>
        <v>1</v>
      </c>
      <c r="AD8" s="36">
        <v>0</v>
      </c>
      <c r="AE8" s="36">
        <v>0</v>
      </c>
      <c r="AF8" s="36">
        <v>0</v>
      </c>
      <c r="AG8" s="62">
        <f t="shared" si="674"/>
        <v>0</v>
      </c>
      <c r="AH8" s="36">
        <v>0</v>
      </c>
      <c r="AI8" s="36">
        <v>0</v>
      </c>
      <c r="AJ8" s="36">
        <v>1</v>
      </c>
      <c r="AK8" s="63">
        <v>1</v>
      </c>
      <c r="AL8" s="62">
        <f t="shared" si="675"/>
        <v>2</v>
      </c>
      <c r="AM8" s="36">
        <v>0</v>
      </c>
      <c r="AN8" s="36">
        <v>0</v>
      </c>
      <c r="AO8" s="63">
        <v>0</v>
      </c>
      <c r="AP8" s="36">
        <v>0</v>
      </c>
      <c r="AQ8" s="73">
        <f t="shared" si="677"/>
        <v>0</v>
      </c>
      <c r="AR8" s="60">
        <f t="shared" si="676"/>
        <v>7</v>
      </c>
    </row>
    <row r="9" ht="15">
      <c r="A9" s="37" t="s">
        <v>44</v>
      </c>
      <c r="B9" s="64">
        <v>0</v>
      </c>
      <c r="C9" s="37">
        <v>0</v>
      </c>
      <c r="D9" s="37">
        <v>1</v>
      </c>
      <c r="E9" s="37">
        <v>0</v>
      </c>
      <c r="F9" s="65">
        <f t="shared" si="668"/>
        <v>1</v>
      </c>
      <c r="G9" s="37">
        <v>0</v>
      </c>
      <c r="H9" s="37">
        <v>0</v>
      </c>
      <c r="I9" s="37">
        <v>0</v>
      </c>
      <c r="J9" s="37">
        <v>1</v>
      </c>
      <c r="K9" s="65">
        <f t="shared" si="669"/>
        <v>1</v>
      </c>
      <c r="L9" s="37">
        <v>0</v>
      </c>
      <c r="M9" s="37">
        <v>0</v>
      </c>
      <c r="N9" s="37">
        <v>0</v>
      </c>
      <c r="O9" s="65">
        <f t="shared" si="670"/>
        <v>0</v>
      </c>
      <c r="P9" s="37">
        <v>0</v>
      </c>
      <c r="Q9" s="37">
        <v>0</v>
      </c>
      <c r="R9" s="37">
        <v>1</v>
      </c>
      <c r="S9" s="37">
        <v>1</v>
      </c>
      <c r="T9" s="65">
        <f t="shared" si="671"/>
        <v>2</v>
      </c>
      <c r="U9" s="37">
        <v>0</v>
      </c>
      <c r="V9" s="37">
        <v>0</v>
      </c>
      <c r="W9" s="37">
        <v>0</v>
      </c>
      <c r="X9" s="65">
        <f t="shared" si="672"/>
        <v>0</v>
      </c>
      <c r="Y9" s="37">
        <v>1</v>
      </c>
      <c r="Z9" s="37"/>
      <c r="AA9" s="37">
        <v>0</v>
      </c>
      <c r="AB9" s="37">
        <v>0</v>
      </c>
      <c r="AC9" s="65">
        <f t="shared" si="673"/>
        <v>1</v>
      </c>
      <c r="AD9" s="37">
        <v>0</v>
      </c>
      <c r="AE9" s="37">
        <v>1</v>
      </c>
      <c r="AF9" s="37">
        <v>0</v>
      </c>
      <c r="AG9" s="65">
        <f t="shared" si="674"/>
        <v>1</v>
      </c>
      <c r="AH9" s="37">
        <v>0</v>
      </c>
      <c r="AI9" s="37">
        <v>0</v>
      </c>
      <c r="AJ9" s="37">
        <v>0</v>
      </c>
      <c r="AK9" s="66">
        <v>0</v>
      </c>
      <c r="AL9" s="65">
        <f t="shared" si="675"/>
        <v>0</v>
      </c>
      <c r="AM9" s="37">
        <v>0</v>
      </c>
      <c r="AN9" s="37">
        <v>1</v>
      </c>
      <c r="AO9" s="66">
        <v>0</v>
      </c>
      <c r="AP9" s="37">
        <v>0</v>
      </c>
      <c r="AQ9" s="74">
        <f t="shared" si="677"/>
        <v>1</v>
      </c>
      <c r="AR9" s="60">
        <f t="shared" si="676"/>
        <v>7</v>
      </c>
    </row>
    <row r="10" ht="15">
      <c r="A10" s="37" t="s">
        <v>45</v>
      </c>
      <c r="B10" s="64">
        <v>0</v>
      </c>
      <c r="C10" s="37">
        <v>0</v>
      </c>
      <c r="D10" s="37">
        <v>0</v>
      </c>
      <c r="E10" s="37">
        <v>0</v>
      </c>
      <c r="F10" s="65">
        <f t="shared" ref="F10:F20" si="678">SUM(B10,C10,D10,E10)</f>
        <v>0</v>
      </c>
      <c r="G10" s="37">
        <v>0</v>
      </c>
      <c r="H10" s="37">
        <v>0</v>
      </c>
      <c r="I10" s="37">
        <v>0</v>
      </c>
      <c r="J10" s="37">
        <v>0</v>
      </c>
      <c r="K10" s="65">
        <f t="shared" ref="K10:K20" si="679">SUM(G10,H10,I10,J10)</f>
        <v>0</v>
      </c>
      <c r="L10" s="37">
        <v>0</v>
      </c>
      <c r="M10" s="37">
        <v>0</v>
      </c>
      <c r="N10" s="37">
        <v>0</v>
      </c>
      <c r="O10" s="65">
        <f t="shared" ref="O10:O20" si="680">SUM(L10,M10,N10)</f>
        <v>0</v>
      </c>
      <c r="P10" s="37">
        <v>0</v>
      </c>
      <c r="Q10" s="37">
        <v>0</v>
      </c>
      <c r="R10" s="37">
        <v>1</v>
      </c>
      <c r="S10" s="37">
        <v>0</v>
      </c>
      <c r="T10" s="65">
        <f t="shared" ref="T10:T20" si="681">SUM(P10,Q10,R10,S10)</f>
        <v>1</v>
      </c>
      <c r="U10" s="37">
        <v>0</v>
      </c>
      <c r="V10" s="37">
        <v>0</v>
      </c>
      <c r="W10" s="37">
        <v>0</v>
      </c>
      <c r="X10" s="65">
        <f t="shared" ref="X10:X20" si="682">SUM(U10,V10,W10)</f>
        <v>0</v>
      </c>
      <c r="Y10" s="37">
        <v>0</v>
      </c>
      <c r="Z10" s="37">
        <v>0</v>
      </c>
      <c r="AA10" s="37">
        <v>0</v>
      </c>
      <c r="AB10" s="37">
        <v>0</v>
      </c>
      <c r="AC10" s="65">
        <f t="shared" ref="AC10:AC20" si="683">SUM(Y10,Z10,AA10,AB10)</f>
        <v>0</v>
      </c>
      <c r="AD10" s="37">
        <v>0</v>
      </c>
      <c r="AE10" s="37">
        <v>0</v>
      </c>
      <c r="AF10" s="37">
        <v>0</v>
      </c>
      <c r="AG10" s="65">
        <f t="shared" ref="AG10:AG20" si="684">SUM(AD10,AE10,AF10)</f>
        <v>0</v>
      </c>
      <c r="AH10" s="37">
        <v>0</v>
      </c>
      <c r="AI10" s="37">
        <v>0</v>
      </c>
      <c r="AJ10" s="37">
        <v>0</v>
      </c>
      <c r="AK10" s="66">
        <v>0</v>
      </c>
      <c r="AL10" s="65">
        <f t="shared" ref="AL10:AL20" si="685">SUM(AH10,AI10,AJ10,AK10)</f>
        <v>0</v>
      </c>
      <c r="AM10" s="37">
        <v>0</v>
      </c>
      <c r="AN10" s="37">
        <v>0</v>
      </c>
      <c r="AO10" s="66">
        <v>1</v>
      </c>
      <c r="AP10" s="37">
        <v>0</v>
      </c>
      <c r="AQ10" s="74">
        <f t="shared" ref="AQ10:AQ20" si="686">SUM(AM10,AN10,AO10,AP10)</f>
        <v>1</v>
      </c>
      <c r="AR10" s="60">
        <f t="shared" ref="AR10:AR20" si="68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67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679"/>
        <v>0</v>
      </c>
      <c r="L11" s="36">
        <v>0</v>
      </c>
      <c r="M11" s="36">
        <v>0</v>
      </c>
      <c r="N11" s="36">
        <v>0</v>
      </c>
      <c r="O11" s="62">
        <f t="shared" si="68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681"/>
        <v>1</v>
      </c>
      <c r="U11" s="36">
        <v>0</v>
      </c>
      <c r="V11" s="36">
        <v>0</v>
      </c>
      <c r="W11" s="36">
        <v>0</v>
      </c>
      <c r="X11" s="62">
        <f t="shared" si="68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683"/>
        <v>0</v>
      </c>
      <c r="AD11" s="36">
        <v>0</v>
      </c>
      <c r="AE11" s="36">
        <v>0</v>
      </c>
      <c r="AF11" s="36">
        <v>0</v>
      </c>
      <c r="AG11" s="62">
        <f t="shared" si="68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68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686"/>
        <v>0</v>
      </c>
      <c r="AR11" s="60">
        <f t="shared" si="687"/>
        <v>3</v>
      </c>
    </row>
    <row r="12" ht="15">
      <c r="A12" s="36" t="s">
        <v>38</v>
      </c>
      <c r="B12" s="57" t="s">
        <v>20</v>
      </c>
      <c r="C12" s="57" t="s">
        <v>20</v>
      </c>
      <c r="D12" s="57">
        <v>1</v>
      </c>
      <c r="E12" s="57" t="s">
        <v>20</v>
      </c>
      <c r="F12" s="58">
        <f t="shared" si="678"/>
        <v>1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679"/>
        <v>0</v>
      </c>
      <c r="L12" s="57" t="s">
        <v>20</v>
      </c>
      <c r="M12" s="57" t="s">
        <v>20</v>
      </c>
      <c r="N12" s="57" t="s">
        <v>20</v>
      </c>
      <c r="O12" s="58">
        <f t="shared" si="680"/>
        <v>0</v>
      </c>
      <c r="P12" s="57" t="s">
        <v>20</v>
      </c>
      <c r="Q12" s="57" t="s">
        <v>20</v>
      </c>
      <c r="R12" s="57">
        <v>1</v>
      </c>
      <c r="S12" s="57" t="s">
        <v>20</v>
      </c>
      <c r="T12" s="58">
        <f t="shared" si="681"/>
        <v>1</v>
      </c>
      <c r="U12" s="57" t="s">
        <v>20</v>
      </c>
      <c r="V12" s="57" t="s">
        <v>20</v>
      </c>
      <c r="W12" s="57" t="s">
        <v>20</v>
      </c>
      <c r="X12" s="58">
        <f t="shared" si="68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683"/>
        <v>0</v>
      </c>
      <c r="AD12" s="57" t="s">
        <v>20</v>
      </c>
      <c r="AE12" s="57" t="s">
        <v>20</v>
      </c>
      <c r="AF12" s="57" t="s">
        <v>20</v>
      </c>
      <c r="AG12" s="58">
        <f t="shared" si="684"/>
        <v>0</v>
      </c>
      <c r="AH12" s="57" t="s">
        <v>20</v>
      </c>
      <c r="AI12" s="57" t="s">
        <v>20</v>
      </c>
      <c r="AJ12" s="57" t="s">
        <v>20</v>
      </c>
      <c r="AK12" s="57">
        <v>1</v>
      </c>
      <c r="AL12" s="58">
        <f t="shared" si="685"/>
        <v>1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686"/>
        <v>0</v>
      </c>
      <c r="AR12" s="60">
        <f t="shared" si="687"/>
        <v>3</v>
      </c>
    </row>
    <row r="13" ht="15">
      <c r="A13" s="36" t="s">
        <v>49</v>
      </c>
      <c r="B13" s="57"/>
      <c r="C13" s="57"/>
      <c r="D13" s="57">
        <v>1</v>
      </c>
      <c r="E13" s="57"/>
      <c r="F13" s="58">
        <f t="shared" si="678"/>
        <v>1</v>
      </c>
      <c r="G13" s="57"/>
      <c r="H13" s="57"/>
      <c r="I13" s="57"/>
      <c r="J13" s="57"/>
      <c r="K13" s="58">
        <f t="shared" si="679"/>
        <v>0</v>
      </c>
      <c r="L13" s="57"/>
      <c r="M13" s="57"/>
      <c r="N13" s="57"/>
      <c r="O13" s="58">
        <f t="shared" si="680"/>
        <v>0</v>
      </c>
      <c r="P13" s="57"/>
      <c r="Q13" s="57"/>
      <c r="R13" s="57">
        <v>1</v>
      </c>
      <c r="S13" s="57"/>
      <c r="T13" s="58">
        <f t="shared" si="681"/>
        <v>1</v>
      </c>
      <c r="U13" s="57"/>
      <c r="V13" s="57"/>
      <c r="W13" s="57"/>
      <c r="X13" s="58">
        <f t="shared" si="682"/>
        <v>0</v>
      </c>
      <c r="Y13" s="57"/>
      <c r="Z13" s="57"/>
      <c r="AA13" s="57"/>
      <c r="AB13" s="57"/>
      <c r="AC13" s="58">
        <f t="shared" si="683"/>
        <v>0</v>
      </c>
      <c r="AD13" s="57"/>
      <c r="AE13" s="57"/>
      <c r="AF13" s="57"/>
      <c r="AG13" s="58">
        <f t="shared" si="684"/>
        <v>0</v>
      </c>
      <c r="AH13" s="57"/>
      <c r="AI13" s="57"/>
      <c r="AJ13" s="57">
        <v>1</v>
      </c>
      <c r="AK13" s="57"/>
      <c r="AL13" s="58">
        <f t="shared" si="685"/>
        <v>1</v>
      </c>
      <c r="AM13" s="57"/>
      <c r="AN13" s="57"/>
      <c r="AO13" s="57"/>
      <c r="AP13" s="57"/>
      <c r="AQ13" s="58">
        <f t="shared" si="686"/>
        <v>0</v>
      </c>
      <c r="AR13" s="60">
        <f t="shared" si="687"/>
        <v>3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678"/>
        <v>1</v>
      </c>
      <c r="G14" s="57"/>
      <c r="H14" s="57"/>
      <c r="I14" s="57"/>
      <c r="J14" s="57"/>
      <c r="K14" s="58">
        <f t="shared" si="679"/>
        <v>0</v>
      </c>
      <c r="L14" s="57"/>
      <c r="M14" s="57"/>
      <c r="N14" s="57"/>
      <c r="O14" s="58">
        <f t="shared" si="680"/>
        <v>0</v>
      </c>
      <c r="P14" s="57"/>
      <c r="Q14" s="57"/>
      <c r="R14" s="57">
        <v>1</v>
      </c>
      <c r="S14" s="57"/>
      <c r="T14" s="58">
        <f t="shared" si="681"/>
        <v>1</v>
      </c>
      <c r="U14" s="57"/>
      <c r="V14" s="57"/>
      <c r="W14" s="57"/>
      <c r="X14" s="58">
        <f t="shared" si="682"/>
        <v>0</v>
      </c>
      <c r="Y14" s="57"/>
      <c r="Z14" s="57"/>
      <c r="AA14" s="57"/>
      <c r="AB14" s="57"/>
      <c r="AC14" s="58">
        <f t="shared" si="683"/>
        <v>0</v>
      </c>
      <c r="AD14" s="57"/>
      <c r="AE14" s="57">
        <v>1</v>
      </c>
      <c r="AF14" s="57"/>
      <c r="AG14" s="58">
        <f t="shared" si="684"/>
        <v>1</v>
      </c>
      <c r="AH14" s="57"/>
      <c r="AI14" s="57"/>
      <c r="AJ14" s="57"/>
      <c r="AK14" s="57"/>
      <c r="AL14" s="58">
        <f t="shared" si="685"/>
        <v>0</v>
      </c>
      <c r="AM14" s="57"/>
      <c r="AN14" s="57">
        <v>1</v>
      </c>
      <c r="AO14" s="57"/>
      <c r="AP14" s="57"/>
      <c r="AQ14" s="58">
        <f t="shared" si="686"/>
        <v>1</v>
      </c>
      <c r="AR14" s="60">
        <f t="shared" si="68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678"/>
        <v>1</v>
      </c>
      <c r="G15" s="57"/>
      <c r="H15" s="57"/>
      <c r="I15" s="57"/>
      <c r="J15" s="57"/>
      <c r="K15" s="58">
        <f t="shared" si="679"/>
        <v>0</v>
      </c>
      <c r="L15" s="57"/>
      <c r="M15" s="57"/>
      <c r="N15" s="57"/>
      <c r="O15" s="58">
        <f t="shared" si="680"/>
        <v>0</v>
      </c>
      <c r="P15" s="57"/>
      <c r="Q15" s="57"/>
      <c r="R15" s="57">
        <v>1</v>
      </c>
      <c r="S15" s="57"/>
      <c r="T15" s="58">
        <f t="shared" si="681"/>
        <v>1</v>
      </c>
      <c r="U15" s="57"/>
      <c r="V15" s="57"/>
      <c r="W15" s="57"/>
      <c r="X15" s="58">
        <f t="shared" si="682"/>
        <v>0</v>
      </c>
      <c r="Y15" s="57"/>
      <c r="Z15" s="57"/>
      <c r="AA15" s="57"/>
      <c r="AB15" s="57"/>
      <c r="AC15" s="58">
        <f t="shared" si="683"/>
        <v>0</v>
      </c>
      <c r="AD15" s="57"/>
      <c r="AE15" s="57"/>
      <c r="AF15" s="57"/>
      <c r="AG15" s="58">
        <f t="shared" si="684"/>
        <v>0</v>
      </c>
      <c r="AH15" s="57"/>
      <c r="AI15" s="57"/>
      <c r="AJ15" s="57"/>
      <c r="AK15" s="57"/>
      <c r="AL15" s="58">
        <f t="shared" si="685"/>
        <v>0</v>
      </c>
      <c r="AM15" s="57">
        <v>1</v>
      </c>
      <c r="AN15" s="57"/>
      <c r="AO15" s="57"/>
      <c r="AP15" s="57"/>
      <c r="AQ15" s="58">
        <f t="shared" si="686"/>
        <v>1</v>
      </c>
      <c r="AR15" s="60">
        <f t="shared" si="687"/>
        <v>3</v>
      </c>
    </row>
    <row r="16" ht="15">
      <c r="A16" s="36" t="s">
        <v>50</v>
      </c>
      <c r="B16" s="57"/>
      <c r="C16" s="57"/>
      <c r="D16" s="57">
        <v>1</v>
      </c>
      <c r="E16" s="57"/>
      <c r="F16" s="58">
        <f t="shared" si="678"/>
        <v>1</v>
      </c>
      <c r="G16" s="57"/>
      <c r="H16" s="57"/>
      <c r="I16" s="57"/>
      <c r="J16" s="57"/>
      <c r="K16" s="58">
        <f t="shared" si="679"/>
        <v>0</v>
      </c>
      <c r="L16" s="57"/>
      <c r="M16" s="57"/>
      <c r="N16" s="57"/>
      <c r="O16" s="58">
        <f t="shared" si="680"/>
        <v>0</v>
      </c>
      <c r="P16" s="57"/>
      <c r="Q16" s="57"/>
      <c r="R16" s="57">
        <v>1</v>
      </c>
      <c r="S16" s="57"/>
      <c r="T16" s="58">
        <f t="shared" si="681"/>
        <v>1</v>
      </c>
      <c r="U16" s="57"/>
      <c r="V16" s="57"/>
      <c r="W16" s="57"/>
      <c r="X16" s="58">
        <f t="shared" si="682"/>
        <v>0</v>
      </c>
      <c r="Y16" s="57"/>
      <c r="Z16" s="57"/>
      <c r="AA16" s="57"/>
      <c r="AB16" s="57"/>
      <c r="AC16" s="58">
        <f t="shared" si="683"/>
        <v>0</v>
      </c>
      <c r="AD16" s="57"/>
      <c r="AE16" s="57"/>
      <c r="AF16" s="57"/>
      <c r="AG16" s="58">
        <f t="shared" si="684"/>
        <v>0</v>
      </c>
      <c r="AH16" s="57"/>
      <c r="AI16" s="57"/>
      <c r="AJ16" s="57"/>
      <c r="AK16" s="57"/>
      <c r="AL16" s="58">
        <f t="shared" si="685"/>
        <v>0</v>
      </c>
      <c r="AM16" s="57"/>
      <c r="AN16" s="57">
        <v>1</v>
      </c>
      <c r="AO16" s="57"/>
      <c r="AP16" s="57"/>
      <c r="AQ16" s="58">
        <f t="shared" si="686"/>
        <v>1</v>
      </c>
      <c r="AR16" s="60">
        <f t="shared" si="687"/>
        <v>3</v>
      </c>
    </row>
    <row r="17" ht="15">
      <c r="A17" s="36" t="s">
        <v>47</v>
      </c>
      <c r="B17" s="57"/>
      <c r="C17" s="57"/>
      <c r="D17" s="57">
        <v>1</v>
      </c>
      <c r="E17" s="57"/>
      <c r="F17" s="58">
        <f t="shared" si="678"/>
        <v>1</v>
      </c>
      <c r="G17" s="57"/>
      <c r="H17" s="57"/>
      <c r="I17" s="57"/>
      <c r="J17" s="57"/>
      <c r="K17" s="58">
        <f t="shared" si="679"/>
        <v>0</v>
      </c>
      <c r="L17" s="57"/>
      <c r="M17" s="57"/>
      <c r="N17" s="57">
        <v>1</v>
      </c>
      <c r="O17" s="58">
        <f t="shared" si="680"/>
        <v>1</v>
      </c>
      <c r="P17" s="57">
        <v>1</v>
      </c>
      <c r="Q17" s="57"/>
      <c r="R17" s="57"/>
      <c r="S17" s="57"/>
      <c r="T17" s="58">
        <f t="shared" si="681"/>
        <v>1</v>
      </c>
      <c r="U17" s="57"/>
      <c r="V17" s="57"/>
      <c r="W17" s="57">
        <v>1</v>
      </c>
      <c r="X17" s="58">
        <f t="shared" si="682"/>
        <v>1</v>
      </c>
      <c r="Y17" s="57"/>
      <c r="Z17" s="57"/>
      <c r="AA17" s="57"/>
      <c r="AB17" s="57"/>
      <c r="AC17" s="58">
        <f t="shared" si="683"/>
        <v>0</v>
      </c>
      <c r="AD17" s="57"/>
      <c r="AE17" s="57"/>
      <c r="AF17" s="57"/>
      <c r="AG17" s="58">
        <f t="shared" si="684"/>
        <v>0</v>
      </c>
      <c r="AH17" s="57">
        <v>1</v>
      </c>
      <c r="AI17" s="57"/>
      <c r="AJ17" s="57">
        <v>1</v>
      </c>
      <c r="AK17" s="57"/>
      <c r="AL17" s="58">
        <f t="shared" si="685"/>
        <v>2</v>
      </c>
      <c r="AM17" s="57"/>
      <c r="AN17" s="57"/>
      <c r="AO17" s="57"/>
      <c r="AP17" s="57"/>
      <c r="AQ17" s="58">
        <f t="shared" si="686"/>
        <v>0</v>
      </c>
      <c r="AR17" s="60">
        <f t="shared" si="687"/>
        <v>6</v>
      </c>
    </row>
    <row r="18" ht="15">
      <c r="A18" s="36" t="s">
        <v>51</v>
      </c>
      <c r="B18" s="57"/>
      <c r="C18" s="57"/>
      <c r="D18" s="57"/>
      <c r="E18" s="57"/>
      <c r="F18" s="58">
        <f t="shared" si="678"/>
        <v>0</v>
      </c>
      <c r="G18" s="57"/>
      <c r="H18" s="57"/>
      <c r="I18" s="57"/>
      <c r="J18" s="57"/>
      <c r="K18" s="58">
        <f t="shared" si="679"/>
        <v>0</v>
      </c>
      <c r="L18" s="57"/>
      <c r="M18" s="57"/>
      <c r="N18" s="57"/>
      <c r="O18" s="58">
        <f t="shared" si="680"/>
        <v>0</v>
      </c>
      <c r="P18" s="57"/>
      <c r="Q18" s="57"/>
      <c r="R18" s="57"/>
      <c r="S18" s="57"/>
      <c r="T18" s="58">
        <f t="shared" si="681"/>
        <v>0</v>
      </c>
      <c r="U18" s="57"/>
      <c r="V18" s="57"/>
      <c r="W18" s="57"/>
      <c r="X18" s="58">
        <f t="shared" si="682"/>
        <v>0</v>
      </c>
      <c r="Y18" s="57"/>
      <c r="Z18" s="57"/>
      <c r="AA18" s="57"/>
      <c r="AB18" s="57"/>
      <c r="AC18" s="58">
        <f t="shared" si="683"/>
        <v>0</v>
      </c>
      <c r="AD18" s="57"/>
      <c r="AE18" s="57"/>
      <c r="AF18" s="57"/>
      <c r="AG18" s="58">
        <f t="shared" si="684"/>
        <v>0</v>
      </c>
      <c r="AH18" s="57"/>
      <c r="AI18" s="57"/>
      <c r="AJ18" s="57"/>
      <c r="AK18" s="57"/>
      <c r="AL18" s="58">
        <f t="shared" si="685"/>
        <v>0</v>
      </c>
      <c r="AM18" s="57"/>
      <c r="AN18" s="57"/>
      <c r="AO18" s="57"/>
      <c r="AP18" s="57"/>
      <c r="AQ18" s="58">
        <f t="shared" si="686"/>
        <v>0</v>
      </c>
      <c r="AR18" s="60">
        <f t="shared" si="687"/>
        <v>0</v>
      </c>
    </row>
    <row r="19" ht="16.5">
      <c r="A19" s="61" t="s">
        <v>27</v>
      </c>
      <c r="B19" s="57" t="s">
        <v>20</v>
      </c>
      <c r="C19" s="57" t="s">
        <v>20</v>
      </c>
      <c r="D19" s="57" t="s">
        <v>20</v>
      </c>
      <c r="E19" s="57" t="s">
        <v>20</v>
      </c>
      <c r="F19" s="58">
        <f t="shared" si="678"/>
        <v>0</v>
      </c>
      <c r="G19" s="57" t="s">
        <v>20</v>
      </c>
      <c r="H19" s="57" t="s">
        <v>20</v>
      </c>
      <c r="I19" s="57">
        <v>1</v>
      </c>
      <c r="J19" s="57" t="s">
        <v>20</v>
      </c>
      <c r="K19" s="58">
        <f t="shared" si="679"/>
        <v>1</v>
      </c>
      <c r="L19" s="57" t="s">
        <v>20</v>
      </c>
      <c r="M19" s="57" t="s">
        <v>20</v>
      </c>
      <c r="N19" s="57" t="s">
        <v>20</v>
      </c>
      <c r="O19" s="58">
        <f t="shared" si="680"/>
        <v>0</v>
      </c>
      <c r="P19" s="57" t="s">
        <v>20</v>
      </c>
      <c r="Q19" s="57" t="s">
        <v>20</v>
      </c>
      <c r="R19" s="57">
        <v>1</v>
      </c>
      <c r="S19" s="57" t="s">
        <v>20</v>
      </c>
      <c r="T19" s="58">
        <f t="shared" si="681"/>
        <v>1</v>
      </c>
      <c r="U19" s="57" t="s">
        <v>20</v>
      </c>
      <c r="V19" s="57" t="s">
        <v>20</v>
      </c>
      <c r="W19" s="57" t="s">
        <v>20</v>
      </c>
      <c r="X19" s="58">
        <f t="shared" si="682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683"/>
        <v>0</v>
      </c>
      <c r="AD19" s="57" t="s">
        <v>20</v>
      </c>
      <c r="AE19" s="57">
        <v>1</v>
      </c>
      <c r="AF19" s="57" t="s">
        <v>20</v>
      </c>
      <c r="AG19" s="58">
        <f t="shared" si="684"/>
        <v>1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685"/>
        <v>0</v>
      </c>
      <c r="AM19" s="57" t="s">
        <v>20</v>
      </c>
      <c r="AN19" s="57" t="s">
        <v>20</v>
      </c>
      <c r="AO19" s="57">
        <v>1</v>
      </c>
      <c r="AP19" s="57" t="s">
        <v>20</v>
      </c>
      <c r="AQ19" s="58">
        <f t="shared" si="686"/>
        <v>1</v>
      </c>
      <c r="AR19" s="60">
        <f t="shared" si="687"/>
        <v>4</v>
      </c>
    </row>
    <row r="20" ht="15">
      <c r="A20" s="36" t="s">
        <v>28</v>
      </c>
      <c r="B20" s="57" t="s">
        <v>20</v>
      </c>
      <c r="C20" s="57" t="s">
        <v>20</v>
      </c>
      <c r="D20" s="57" t="s">
        <v>20</v>
      </c>
      <c r="E20" s="57"/>
      <c r="F20" s="58">
        <f t="shared" si="678"/>
        <v>0</v>
      </c>
      <c r="G20" s="57" t="s">
        <v>20</v>
      </c>
      <c r="H20" s="57" t="s">
        <v>20</v>
      </c>
      <c r="I20" s="57" t="s">
        <v>20</v>
      </c>
      <c r="J20" s="57" t="s">
        <v>20</v>
      </c>
      <c r="K20" s="58">
        <f t="shared" si="679"/>
        <v>0</v>
      </c>
      <c r="L20" s="57" t="s">
        <v>20</v>
      </c>
      <c r="M20" s="57" t="s">
        <v>20</v>
      </c>
      <c r="N20" s="57" t="s">
        <v>20</v>
      </c>
      <c r="O20" s="58">
        <f t="shared" si="680"/>
        <v>0</v>
      </c>
      <c r="P20" s="57" t="s">
        <v>20</v>
      </c>
      <c r="Q20" s="57" t="s">
        <v>20</v>
      </c>
      <c r="R20" s="57" t="s">
        <v>20</v>
      </c>
      <c r="S20" s="57" t="s">
        <v>20</v>
      </c>
      <c r="T20" s="58">
        <f t="shared" si="681"/>
        <v>0</v>
      </c>
      <c r="U20" s="57" t="s">
        <v>20</v>
      </c>
      <c r="V20" s="57" t="s">
        <v>20</v>
      </c>
      <c r="W20" s="57" t="s">
        <v>20</v>
      </c>
      <c r="X20" s="58">
        <f t="shared" si="68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683"/>
        <v>0</v>
      </c>
      <c r="AD20" s="57" t="s">
        <v>20</v>
      </c>
      <c r="AE20" s="57" t="s">
        <v>20</v>
      </c>
      <c r="AF20" s="57" t="s">
        <v>20</v>
      </c>
      <c r="AG20" s="58">
        <f t="shared" si="684"/>
        <v>0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685"/>
        <v>0</v>
      </c>
      <c r="AM20" s="57" t="s">
        <v>20</v>
      </c>
      <c r="AN20" s="57" t="s">
        <v>20</v>
      </c>
      <c r="AO20" s="57" t="s">
        <v>20</v>
      </c>
      <c r="AP20" s="57" t="s">
        <v>20</v>
      </c>
      <c r="AQ20" s="58">
        <f t="shared" si="686"/>
        <v>0</v>
      </c>
      <c r="AR20" s="60">
        <f t="shared" si="68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249977111117893"/>
    <outlinePr applyStyles="0" summaryBelow="1" summaryRight="1" showOutlineSymbols="1"/>
    <pageSetUpPr autoPageBreaks="1" fitToPage="0"/>
  </sheetPr>
  <sheetViews>
    <sheetView topLeftCell="A2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113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71" t="s">
        <v>2</v>
      </c>
      <c r="C3" s="71"/>
      <c r="D3" s="71"/>
      <c r="E3" s="71"/>
      <c r="F3" s="72"/>
      <c r="G3" s="71" t="s">
        <v>3</v>
      </c>
      <c r="H3" s="71"/>
      <c r="I3" s="71"/>
      <c r="J3" s="71"/>
      <c r="K3" s="72"/>
      <c r="L3" s="71" t="s">
        <v>4</v>
      </c>
      <c r="M3" s="71"/>
      <c r="N3" s="71"/>
      <c r="O3" s="72"/>
      <c r="P3" s="71" t="s">
        <v>5</v>
      </c>
      <c r="Q3" s="71"/>
      <c r="R3" s="71"/>
      <c r="S3" s="71"/>
      <c r="T3" s="72"/>
      <c r="U3" s="71" t="s">
        <v>6</v>
      </c>
      <c r="V3" s="71"/>
      <c r="W3" s="71"/>
      <c r="X3" s="72"/>
      <c r="Y3" s="71" t="s">
        <v>7</v>
      </c>
      <c r="Z3" s="71"/>
      <c r="AA3" s="71"/>
      <c r="AB3" s="71"/>
      <c r="AC3" s="72"/>
      <c r="AD3" s="71" t="s">
        <v>8</v>
      </c>
      <c r="AE3" s="71"/>
      <c r="AF3" s="71"/>
      <c r="AG3" s="72"/>
      <c r="AH3" s="71" t="s">
        <v>9</v>
      </c>
      <c r="AI3" s="71"/>
      <c r="AJ3" s="71"/>
      <c r="AK3" s="71"/>
      <c r="AL3" s="72"/>
      <c r="AM3" s="71" t="s">
        <v>10</v>
      </c>
      <c r="AN3" s="71"/>
      <c r="AO3" s="71"/>
      <c r="AP3" s="71"/>
      <c r="AQ3" s="72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688">SUM(B5,C5,D5,E5)</f>
        <v>0</v>
      </c>
      <c r="G5" s="57">
        <v>1</v>
      </c>
      <c r="H5" s="57" t="s">
        <v>20</v>
      </c>
      <c r="I5" s="57"/>
      <c r="J5" s="57" t="s">
        <v>20</v>
      </c>
      <c r="K5" s="58">
        <f t="shared" ref="K5:K9" si="689">SUM(G5,H5,I5,J5)</f>
        <v>1</v>
      </c>
      <c r="L5" s="57"/>
      <c r="M5" s="57"/>
      <c r="N5" s="57"/>
      <c r="O5" s="58">
        <f t="shared" ref="O5:O9" si="690">SUM(L5,M5,N5)</f>
        <v>0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691">SUM(P5,Q5,R5,S5)</f>
        <v>1</v>
      </c>
      <c r="U5" s="57" t="s">
        <v>20</v>
      </c>
      <c r="V5" s="57"/>
      <c r="W5" s="57"/>
      <c r="X5" s="58">
        <f t="shared" ref="X5:X9" si="69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693">SUM(Y5,Z5,AA5,AB5)</f>
        <v>0</v>
      </c>
      <c r="AD5" s="57" t="s">
        <v>20</v>
      </c>
      <c r="AE5" s="57"/>
      <c r="AF5" s="57">
        <v>1</v>
      </c>
      <c r="AG5" s="58">
        <f t="shared" ref="AG5:AG9" si="694">SUM(AD5,AE5,AF5)</f>
        <v>1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695">SUM(AH5,AI5,AJ5,AK5)</f>
        <v>0</v>
      </c>
      <c r="AM5" s="57" t="s">
        <v>20</v>
      </c>
      <c r="AN5" s="57" t="s">
        <v>20</v>
      </c>
      <c r="AO5" s="57">
        <v>1</v>
      </c>
      <c r="AP5" s="59"/>
      <c r="AQ5" s="58">
        <f>SUM(AL5:AP5)</f>
        <v>1</v>
      </c>
      <c r="AR5" s="60">
        <f t="shared" ref="AR5:AR9" si="696">SUM(F5,K5,O5,T5,X5,AC5,AG5,AL5,AQ5)</f>
        <v>4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68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689"/>
        <v>0</v>
      </c>
      <c r="L6" s="57" t="s">
        <v>20</v>
      </c>
      <c r="M6" s="57" t="s">
        <v>20</v>
      </c>
      <c r="N6" s="57" t="s">
        <v>20</v>
      </c>
      <c r="O6" s="58">
        <f t="shared" si="690"/>
        <v>0</v>
      </c>
      <c r="P6" s="57" t="s">
        <v>20</v>
      </c>
      <c r="Q6" s="57">
        <v>1</v>
      </c>
      <c r="R6" s="57" t="s">
        <v>20</v>
      </c>
      <c r="S6" s="57" t="s">
        <v>20</v>
      </c>
      <c r="T6" s="58">
        <f t="shared" si="691"/>
        <v>1</v>
      </c>
      <c r="U6" s="57" t="s">
        <v>20</v>
      </c>
      <c r="V6" s="57" t="s">
        <v>20</v>
      </c>
      <c r="W6" s="57" t="s">
        <v>20</v>
      </c>
      <c r="X6" s="58">
        <f t="shared" si="69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693"/>
        <v>0</v>
      </c>
      <c r="AD6" s="57" t="s">
        <v>20</v>
      </c>
      <c r="AE6" s="57" t="s">
        <v>20</v>
      </c>
      <c r="AF6" s="57" t="s">
        <v>20</v>
      </c>
      <c r="AG6" s="58">
        <f t="shared" si="69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695"/>
        <v>0</v>
      </c>
      <c r="AM6" s="57" t="s">
        <v>20</v>
      </c>
      <c r="AN6" s="59">
        <v>1</v>
      </c>
      <c r="AO6" s="57" t="s">
        <v>20</v>
      </c>
      <c r="AP6" s="57" t="s">
        <v>20</v>
      </c>
      <c r="AQ6" s="58">
        <f t="shared" ref="AQ6:AQ9" si="697">SUM(AM6,AN6,AO6,AP6)</f>
        <v>1</v>
      </c>
      <c r="AR6" s="60">
        <f t="shared" si="696"/>
        <v>3</v>
      </c>
    </row>
    <row r="7" ht="15">
      <c r="A7" s="36" t="s">
        <v>37</v>
      </c>
      <c r="B7" s="57"/>
      <c r="C7" s="57"/>
      <c r="D7" s="57"/>
      <c r="E7" s="57">
        <v>1</v>
      </c>
      <c r="F7" s="58">
        <f t="shared" si="688"/>
        <v>1</v>
      </c>
      <c r="G7" s="57"/>
      <c r="H7" s="57">
        <v>1</v>
      </c>
      <c r="I7" s="57"/>
      <c r="J7" s="57"/>
      <c r="K7" s="58">
        <f t="shared" si="689"/>
        <v>1</v>
      </c>
      <c r="L7" s="57">
        <v>1</v>
      </c>
      <c r="M7" s="57"/>
      <c r="N7" s="57"/>
      <c r="O7" s="58">
        <f t="shared" si="690"/>
        <v>1</v>
      </c>
      <c r="P7" s="57"/>
      <c r="Q7" s="57">
        <v>1</v>
      </c>
      <c r="R7" s="57"/>
      <c r="S7" s="57">
        <v>1</v>
      </c>
      <c r="T7" s="58">
        <f t="shared" si="691"/>
        <v>2</v>
      </c>
      <c r="U7" s="57"/>
      <c r="V7" s="57">
        <v>1</v>
      </c>
      <c r="W7" s="57"/>
      <c r="X7" s="58">
        <f t="shared" si="692"/>
        <v>1</v>
      </c>
      <c r="Y7" s="57"/>
      <c r="Z7" s="57">
        <v>1</v>
      </c>
      <c r="AA7" s="57"/>
      <c r="AB7" s="57"/>
      <c r="AC7" s="58">
        <f t="shared" si="693"/>
        <v>1</v>
      </c>
      <c r="AD7" s="57">
        <v>1</v>
      </c>
      <c r="AE7" s="57"/>
      <c r="AF7" s="57">
        <v>1</v>
      </c>
      <c r="AG7" s="58">
        <f t="shared" si="694"/>
        <v>2</v>
      </c>
      <c r="AH7" s="57"/>
      <c r="AI7" s="57"/>
      <c r="AJ7" s="57">
        <v>1</v>
      </c>
      <c r="AK7" s="57"/>
      <c r="AL7" s="58">
        <f t="shared" si="695"/>
        <v>1</v>
      </c>
      <c r="AM7" s="57"/>
      <c r="AN7" s="59"/>
      <c r="AO7" s="57"/>
      <c r="AP7" s="57"/>
      <c r="AQ7" s="58">
        <f t="shared" si="697"/>
        <v>0</v>
      </c>
      <c r="AR7" s="60">
        <f t="shared" si="696"/>
        <v>10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68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689"/>
        <v>0</v>
      </c>
      <c r="L8" s="36">
        <v>0</v>
      </c>
      <c r="M8" s="36">
        <v>0</v>
      </c>
      <c r="N8" s="36">
        <v>1</v>
      </c>
      <c r="O8" s="62">
        <f t="shared" si="69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691"/>
        <v>1</v>
      </c>
      <c r="U8" s="36">
        <v>1</v>
      </c>
      <c r="V8" s="36">
        <v>0</v>
      </c>
      <c r="W8" s="36">
        <v>0</v>
      </c>
      <c r="X8" s="62">
        <f t="shared" si="692"/>
        <v>1</v>
      </c>
      <c r="Y8" s="36">
        <v>0</v>
      </c>
      <c r="Z8" s="36">
        <v>0</v>
      </c>
      <c r="AA8" s="36">
        <v>1</v>
      </c>
      <c r="AB8" s="36">
        <v>0</v>
      </c>
      <c r="AC8" s="62">
        <f t="shared" si="693"/>
        <v>1</v>
      </c>
      <c r="AD8" s="36">
        <v>0</v>
      </c>
      <c r="AE8" s="36">
        <v>0</v>
      </c>
      <c r="AF8" s="36">
        <v>0</v>
      </c>
      <c r="AG8" s="62">
        <f t="shared" si="694"/>
        <v>0</v>
      </c>
      <c r="AH8" s="36">
        <v>0</v>
      </c>
      <c r="AI8" s="36">
        <v>0</v>
      </c>
      <c r="AJ8" s="36">
        <v>1</v>
      </c>
      <c r="AK8" s="63">
        <v>1</v>
      </c>
      <c r="AL8" s="62">
        <f t="shared" si="695"/>
        <v>2</v>
      </c>
      <c r="AM8" s="36">
        <v>0</v>
      </c>
      <c r="AN8" s="36">
        <v>0</v>
      </c>
      <c r="AO8" s="63">
        <v>0</v>
      </c>
      <c r="AP8" s="36">
        <v>0</v>
      </c>
      <c r="AQ8" s="73">
        <f t="shared" si="697"/>
        <v>0</v>
      </c>
      <c r="AR8" s="60">
        <f t="shared" si="696"/>
        <v>7</v>
      </c>
    </row>
    <row r="9" ht="15">
      <c r="A9" s="37" t="s">
        <v>44</v>
      </c>
      <c r="B9" s="64">
        <v>0</v>
      </c>
      <c r="C9" s="37">
        <v>0</v>
      </c>
      <c r="D9" s="37">
        <v>1</v>
      </c>
      <c r="E9" s="37">
        <v>0</v>
      </c>
      <c r="F9" s="65">
        <f t="shared" si="688"/>
        <v>1</v>
      </c>
      <c r="G9" s="37">
        <v>0</v>
      </c>
      <c r="H9" s="37">
        <v>0</v>
      </c>
      <c r="I9" s="37">
        <v>0</v>
      </c>
      <c r="J9" s="37">
        <v>1</v>
      </c>
      <c r="K9" s="65">
        <f t="shared" si="689"/>
        <v>1</v>
      </c>
      <c r="L9" s="37">
        <v>0</v>
      </c>
      <c r="M9" s="37">
        <v>0</v>
      </c>
      <c r="N9" s="37">
        <v>0</v>
      </c>
      <c r="O9" s="65">
        <f t="shared" si="690"/>
        <v>0</v>
      </c>
      <c r="P9" s="37">
        <v>0</v>
      </c>
      <c r="Q9" s="37">
        <v>0</v>
      </c>
      <c r="R9" s="37">
        <v>1</v>
      </c>
      <c r="S9" s="37">
        <v>1</v>
      </c>
      <c r="T9" s="65">
        <f t="shared" si="691"/>
        <v>2</v>
      </c>
      <c r="U9" s="37">
        <v>0</v>
      </c>
      <c r="V9" s="37">
        <v>0</v>
      </c>
      <c r="W9" s="37">
        <v>0</v>
      </c>
      <c r="X9" s="65">
        <f t="shared" si="692"/>
        <v>0</v>
      </c>
      <c r="Y9" s="37">
        <v>1</v>
      </c>
      <c r="Z9" s="37"/>
      <c r="AA9" s="37">
        <v>0</v>
      </c>
      <c r="AB9" s="37">
        <v>0</v>
      </c>
      <c r="AC9" s="65">
        <f t="shared" si="693"/>
        <v>1</v>
      </c>
      <c r="AD9" s="37">
        <v>0</v>
      </c>
      <c r="AE9" s="37">
        <v>1</v>
      </c>
      <c r="AF9" s="37">
        <v>0</v>
      </c>
      <c r="AG9" s="65">
        <f t="shared" si="694"/>
        <v>1</v>
      </c>
      <c r="AH9" s="37">
        <v>0</v>
      </c>
      <c r="AI9" s="37">
        <v>0</v>
      </c>
      <c r="AJ9" s="37">
        <v>0</v>
      </c>
      <c r="AK9" s="66">
        <v>0</v>
      </c>
      <c r="AL9" s="65">
        <f t="shared" si="695"/>
        <v>0</v>
      </c>
      <c r="AM9" s="37">
        <v>0</v>
      </c>
      <c r="AN9" s="37">
        <v>1</v>
      </c>
      <c r="AO9" s="66">
        <v>0</v>
      </c>
      <c r="AP9" s="37">
        <v>0</v>
      </c>
      <c r="AQ9" s="74">
        <f t="shared" si="697"/>
        <v>1</v>
      </c>
      <c r="AR9" s="60">
        <f t="shared" si="696"/>
        <v>7</v>
      </c>
    </row>
    <row r="10" ht="15">
      <c r="A10" s="37" t="s">
        <v>45</v>
      </c>
      <c r="B10" s="64">
        <v>0</v>
      </c>
      <c r="C10" s="37">
        <v>0</v>
      </c>
      <c r="D10" s="37">
        <v>0</v>
      </c>
      <c r="E10" s="37">
        <v>0</v>
      </c>
      <c r="F10" s="65">
        <f t="shared" ref="F10:F20" si="698">SUM(B10,C10,D10,E10)</f>
        <v>0</v>
      </c>
      <c r="G10" s="37">
        <v>0</v>
      </c>
      <c r="H10" s="37">
        <v>0</v>
      </c>
      <c r="I10" s="37">
        <v>0</v>
      </c>
      <c r="J10" s="37">
        <v>0</v>
      </c>
      <c r="K10" s="65">
        <f t="shared" ref="K10:K20" si="699">SUM(G10,H10,I10,J10)</f>
        <v>0</v>
      </c>
      <c r="L10" s="37">
        <v>0</v>
      </c>
      <c r="M10" s="37">
        <v>0</v>
      </c>
      <c r="N10" s="37">
        <v>0</v>
      </c>
      <c r="O10" s="65">
        <f t="shared" ref="O10:O20" si="700">SUM(L10,M10,N10)</f>
        <v>0</v>
      </c>
      <c r="P10" s="37">
        <v>0</v>
      </c>
      <c r="Q10" s="37">
        <v>0</v>
      </c>
      <c r="R10" s="37">
        <v>1</v>
      </c>
      <c r="S10" s="37">
        <v>0</v>
      </c>
      <c r="T10" s="65">
        <f t="shared" ref="T10:T20" si="701">SUM(P10,Q10,R10,S10)</f>
        <v>1</v>
      </c>
      <c r="U10" s="37">
        <v>0</v>
      </c>
      <c r="V10" s="37">
        <v>0</v>
      </c>
      <c r="W10" s="37">
        <v>0</v>
      </c>
      <c r="X10" s="65">
        <f t="shared" ref="X10:X20" si="702">SUM(U10,V10,W10)</f>
        <v>0</v>
      </c>
      <c r="Y10" s="37">
        <v>0</v>
      </c>
      <c r="Z10" s="37">
        <v>0</v>
      </c>
      <c r="AA10" s="37">
        <v>0</v>
      </c>
      <c r="AB10" s="37">
        <v>0</v>
      </c>
      <c r="AC10" s="65">
        <f t="shared" ref="AC10:AC20" si="703">SUM(Y10,Z10,AA10,AB10)</f>
        <v>0</v>
      </c>
      <c r="AD10" s="37">
        <v>0</v>
      </c>
      <c r="AE10" s="37">
        <v>0</v>
      </c>
      <c r="AF10" s="37">
        <v>0</v>
      </c>
      <c r="AG10" s="65">
        <f t="shared" ref="AG10:AG20" si="704">SUM(AD10,AE10,AF10)</f>
        <v>0</v>
      </c>
      <c r="AH10" s="37">
        <v>0</v>
      </c>
      <c r="AI10" s="37">
        <v>0</v>
      </c>
      <c r="AJ10" s="37">
        <v>0</v>
      </c>
      <c r="AK10" s="66">
        <v>0</v>
      </c>
      <c r="AL10" s="65">
        <f t="shared" ref="AL10:AL20" si="705">SUM(AH10,AI10,AJ10,AK10)</f>
        <v>0</v>
      </c>
      <c r="AM10" s="37">
        <v>0</v>
      </c>
      <c r="AN10" s="37">
        <v>0</v>
      </c>
      <c r="AO10" s="66">
        <v>1</v>
      </c>
      <c r="AP10" s="37">
        <v>0</v>
      </c>
      <c r="AQ10" s="74">
        <f t="shared" ref="AQ10:AQ20" si="706">SUM(AM10,AN10,AO10,AP10)</f>
        <v>1</v>
      </c>
      <c r="AR10" s="60">
        <f t="shared" ref="AR10:AR20" si="70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69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699"/>
        <v>0</v>
      </c>
      <c r="L11" s="36">
        <v>0</v>
      </c>
      <c r="M11" s="36">
        <v>0</v>
      </c>
      <c r="N11" s="36">
        <v>0</v>
      </c>
      <c r="O11" s="62">
        <f t="shared" si="70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701"/>
        <v>1</v>
      </c>
      <c r="U11" s="36">
        <v>0</v>
      </c>
      <c r="V11" s="36">
        <v>0</v>
      </c>
      <c r="W11" s="36">
        <v>0</v>
      </c>
      <c r="X11" s="62">
        <f t="shared" si="70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703"/>
        <v>0</v>
      </c>
      <c r="AD11" s="36">
        <v>0</v>
      </c>
      <c r="AE11" s="36">
        <v>0</v>
      </c>
      <c r="AF11" s="36">
        <v>0</v>
      </c>
      <c r="AG11" s="62">
        <f t="shared" si="70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70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706"/>
        <v>0</v>
      </c>
      <c r="AR11" s="60">
        <f t="shared" si="707"/>
        <v>3</v>
      </c>
    </row>
    <row r="12" ht="15">
      <c r="A12" s="36" t="s">
        <v>38</v>
      </c>
      <c r="B12" s="57" t="s">
        <v>20</v>
      </c>
      <c r="C12" s="57" t="s">
        <v>20</v>
      </c>
      <c r="D12" s="57">
        <v>1</v>
      </c>
      <c r="E12" s="57" t="s">
        <v>20</v>
      </c>
      <c r="F12" s="58">
        <f t="shared" si="698"/>
        <v>1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699"/>
        <v>0</v>
      </c>
      <c r="L12" s="57" t="s">
        <v>20</v>
      </c>
      <c r="M12" s="57" t="s">
        <v>20</v>
      </c>
      <c r="N12" s="57" t="s">
        <v>20</v>
      </c>
      <c r="O12" s="58">
        <f t="shared" si="700"/>
        <v>0</v>
      </c>
      <c r="P12" s="57" t="s">
        <v>20</v>
      </c>
      <c r="Q12" s="57" t="s">
        <v>20</v>
      </c>
      <c r="R12" s="57">
        <v>1</v>
      </c>
      <c r="S12" s="57" t="s">
        <v>20</v>
      </c>
      <c r="T12" s="58">
        <f t="shared" si="701"/>
        <v>1</v>
      </c>
      <c r="U12" s="57" t="s">
        <v>20</v>
      </c>
      <c r="V12" s="57" t="s">
        <v>20</v>
      </c>
      <c r="W12" s="57" t="s">
        <v>20</v>
      </c>
      <c r="X12" s="58">
        <f t="shared" si="70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703"/>
        <v>0</v>
      </c>
      <c r="AD12" s="57" t="s">
        <v>20</v>
      </c>
      <c r="AE12" s="57" t="s">
        <v>20</v>
      </c>
      <c r="AF12" s="57" t="s">
        <v>20</v>
      </c>
      <c r="AG12" s="58">
        <f t="shared" si="704"/>
        <v>0</v>
      </c>
      <c r="AH12" s="57" t="s">
        <v>20</v>
      </c>
      <c r="AI12" s="57" t="s">
        <v>20</v>
      </c>
      <c r="AJ12" s="57" t="s">
        <v>20</v>
      </c>
      <c r="AK12" s="57">
        <v>1</v>
      </c>
      <c r="AL12" s="58">
        <f t="shared" si="705"/>
        <v>1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706"/>
        <v>0</v>
      </c>
      <c r="AR12" s="60">
        <f t="shared" si="707"/>
        <v>3</v>
      </c>
    </row>
    <row r="13" ht="15">
      <c r="A13" s="36" t="s">
        <v>49</v>
      </c>
      <c r="B13" s="57"/>
      <c r="C13" s="57"/>
      <c r="D13" s="57">
        <v>1</v>
      </c>
      <c r="E13" s="57"/>
      <c r="F13" s="58">
        <f t="shared" si="698"/>
        <v>1</v>
      </c>
      <c r="G13" s="57"/>
      <c r="H13" s="57"/>
      <c r="I13" s="57"/>
      <c r="J13" s="57"/>
      <c r="K13" s="58">
        <f t="shared" si="699"/>
        <v>0</v>
      </c>
      <c r="L13" s="57"/>
      <c r="M13" s="57"/>
      <c r="N13" s="57"/>
      <c r="O13" s="58">
        <f t="shared" si="700"/>
        <v>0</v>
      </c>
      <c r="P13" s="57"/>
      <c r="Q13" s="57"/>
      <c r="R13" s="57">
        <v>1</v>
      </c>
      <c r="S13" s="57"/>
      <c r="T13" s="58">
        <f t="shared" si="701"/>
        <v>1</v>
      </c>
      <c r="U13" s="57"/>
      <c r="V13" s="57"/>
      <c r="W13" s="57"/>
      <c r="X13" s="58">
        <f t="shared" si="702"/>
        <v>0</v>
      </c>
      <c r="Y13" s="57"/>
      <c r="Z13" s="57"/>
      <c r="AA13" s="57"/>
      <c r="AB13" s="57"/>
      <c r="AC13" s="58">
        <f t="shared" si="703"/>
        <v>0</v>
      </c>
      <c r="AD13" s="57"/>
      <c r="AE13" s="57"/>
      <c r="AF13" s="57"/>
      <c r="AG13" s="58">
        <f t="shared" si="704"/>
        <v>0</v>
      </c>
      <c r="AH13" s="57"/>
      <c r="AI13" s="57"/>
      <c r="AJ13" s="57">
        <v>1</v>
      </c>
      <c r="AK13" s="57"/>
      <c r="AL13" s="58">
        <f t="shared" si="705"/>
        <v>1</v>
      </c>
      <c r="AM13" s="57"/>
      <c r="AN13" s="57"/>
      <c r="AO13" s="57"/>
      <c r="AP13" s="57"/>
      <c r="AQ13" s="58">
        <f t="shared" si="706"/>
        <v>0</v>
      </c>
      <c r="AR13" s="60">
        <f t="shared" si="707"/>
        <v>3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698"/>
        <v>1</v>
      </c>
      <c r="G14" s="57"/>
      <c r="H14" s="57"/>
      <c r="I14" s="57"/>
      <c r="J14" s="57"/>
      <c r="K14" s="58">
        <f t="shared" si="699"/>
        <v>0</v>
      </c>
      <c r="L14" s="57"/>
      <c r="M14" s="57"/>
      <c r="N14" s="57"/>
      <c r="O14" s="58">
        <f t="shared" si="700"/>
        <v>0</v>
      </c>
      <c r="P14" s="57"/>
      <c r="Q14" s="57"/>
      <c r="R14" s="57">
        <v>1</v>
      </c>
      <c r="S14" s="57"/>
      <c r="T14" s="58">
        <f t="shared" si="701"/>
        <v>1</v>
      </c>
      <c r="U14" s="57"/>
      <c r="V14" s="57"/>
      <c r="W14" s="57"/>
      <c r="X14" s="58">
        <f t="shared" si="702"/>
        <v>0</v>
      </c>
      <c r="Y14" s="57"/>
      <c r="Z14" s="57"/>
      <c r="AA14" s="57"/>
      <c r="AB14" s="57"/>
      <c r="AC14" s="58">
        <f t="shared" si="703"/>
        <v>0</v>
      </c>
      <c r="AD14" s="57"/>
      <c r="AE14" s="57">
        <v>1</v>
      </c>
      <c r="AF14" s="57"/>
      <c r="AG14" s="58">
        <f t="shared" si="704"/>
        <v>1</v>
      </c>
      <c r="AH14" s="57"/>
      <c r="AI14" s="57"/>
      <c r="AJ14" s="57"/>
      <c r="AK14" s="57"/>
      <c r="AL14" s="58">
        <f t="shared" si="705"/>
        <v>0</v>
      </c>
      <c r="AM14" s="57"/>
      <c r="AN14" s="57">
        <v>1</v>
      </c>
      <c r="AO14" s="57"/>
      <c r="AP14" s="57"/>
      <c r="AQ14" s="58">
        <f t="shared" si="706"/>
        <v>1</v>
      </c>
      <c r="AR14" s="60">
        <f t="shared" si="70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698"/>
        <v>1</v>
      </c>
      <c r="G15" s="57"/>
      <c r="H15" s="57"/>
      <c r="I15" s="57"/>
      <c r="J15" s="57"/>
      <c r="K15" s="58">
        <f t="shared" si="699"/>
        <v>0</v>
      </c>
      <c r="L15" s="57"/>
      <c r="M15" s="57"/>
      <c r="N15" s="57"/>
      <c r="O15" s="58">
        <f t="shared" si="700"/>
        <v>0</v>
      </c>
      <c r="P15" s="57"/>
      <c r="Q15" s="57"/>
      <c r="R15" s="57">
        <v>1</v>
      </c>
      <c r="S15" s="57"/>
      <c r="T15" s="58">
        <f t="shared" si="701"/>
        <v>1</v>
      </c>
      <c r="U15" s="57"/>
      <c r="V15" s="57"/>
      <c r="W15" s="57"/>
      <c r="X15" s="58">
        <f t="shared" si="702"/>
        <v>0</v>
      </c>
      <c r="Y15" s="57"/>
      <c r="Z15" s="57"/>
      <c r="AA15" s="57"/>
      <c r="AB15" s="57"/>
      <c r="AC15" s="58">
        <f t="shared" si="703"/>
        <v>0</v>
      </c>
      <c r="AD15" s="57"/>
      <c r="AE15" s="57"/>
      <c r="AF15" s="57"/>
      <c r="AG15" s="58">
        <f t="shared" si="704"/>
        <v>0</v>
      </c>
      <c r="AH15" s="57"/>
      <c r="AI15" s="57"/>
      <c r="AJ15" s="57"/>
      <c r="AK15" s="57"/>
      <c r="AL15" s="58">
        <f t="shared" si="705"/>
        <v>0</v>
      </c>
      <c r="AM15" s="57">
        <v>1</v>
      </c>
      <c r="AN15" s="57"/>
      <c r="AO15" s="57"/>
      <c r="AP15" s="57"/>
      <c r="AQ15" s="58">
        <f t="shared" si="706"/>
        <v>1</v>
      </c>
      <c r="AR15" s="60">
        <f t="shared" si="707"/>
        <v>3</v>
      </c>
    </row>
    <row r="16" ht="15">
      <c r="A16" s="36" t="s">
        <v>50</v>
      </c>
      <c r="B16" s="57"/>
      <c r="C16" s="57"/>
      <c r="D16" s="57">
        <v>1</v>
      </c>
      <c r="E16" s="57"/>
      <c r="F16" s="58">
        <f t="shared" si="698"/>
        <v>1</v>
      </c>
      <c r="G16" s="57"/>
      <c r="H16" s="57"/>
      <c r="I16" s="57"/>
      <c r="J16" s="57"/>
      <c r="K16" s="58">
        <f t="shared" si="699"/>
        <v>0</v>
      </c>
      <c r="L16" s="57"/>
      <c r="M16" s="57"/>
      <c r="N16" s="57"/>
      <c r="O16" s="58">
        <f t="shared" si="700"/>
        <v>0</v>
      </c>
      <c r="P16" s="57"/>
      <c r="Q16" s="57"/>
      <c r="R16" s="57">
        <v>1</v>
      </c>
      <c r="S16" s="57"/>
      <c r="T16" s="58">
        <f t="shared" si="701"/>
        <v>1</v>
      </c>
      <c r="U16" s="57"/>
      <c r="V16" s="57"/>
      <c r="W16" s="57"/>
      <c r="X16" s="58">
        <f t="shared" si="702"/>
        <v>0</v>
      </c>
      <c r="Y16" s="57"/>
      <c r="Z16" s="57"/>
      <c r="AA16" s="57"/>
      <c r="AB16" s="57"/>
      <c r="AC16" s="58">
        <f t="shared" si="703"/>
        <v>0</v>
      </c>
      <c r="AD16" s="57"/>
      <c r="AE16" s="57"/>
      <c r="AF16" s="57"/>
      <c r="AG16" s="58">
        <f t="shared" si="704"/>
        <v>0</v>
      </c>
      <c r="AH16" s="57"/>
      <c r="AI16" s="57"/>
      <c r="AJ16" s="57"/>
      <c r="AK16" s="57"/>
      <c r="AL16" s="58">
        <f t="shared" si="705"/>
        <v>0</v>
      </c>
      <c r="AM16" s="57"/>
      <c r="AN16" s="57">
        <v>1</v>
      </c>
      <c r="AO16" s="57"/>
      <c r="AP16" s="57"/>
      <c r="AQ16" s="58">
        <f t="shared" si="706"/>
        <v>1</v>
      </c>
      <c r="AR16" s="60">
        <f t="shared" si="707"/>
        <v>3</v>
      </c>
    </row>
    <row r="17" ht="15">
      <c r="A17" s="36" t="s">
        <v>47</v>
      </c>
      <c r="B17" s="57"/>
      <c r="C17" s="57"/>
      <c r="D17" s="57">
        <v>1</v>
      </c>
      <c r="E17" s="57"/>
      <c r="F17" s="58">
        <f t="shared" si="698"/>
        <v>1</v>
      </c>
      <c r="G17" s="57"/>
      <c r="H17" s="57"/>
      <c r="I17" s="57"/>
      <c r="J17" s="57"/>
      <c r="K17" s="58">
        <f t="shared" si="699"/>
        <v>0</v>
      </c>
      <c r="L17" s="57"/>
      <c r="M17" s="57"/>
      <c r="N17" s="57">
        <v>1</v>
      </c>
      <c r="O17" s="58">
        <f t="shared" si="700"/>
        <v>1</v>
      </c>
      <c r="P17" s="57">
        <v>1</v>
      </c>
      <c r="Q17" s="57"/>
      <c r="R17" s="57"/>
      <c r="S17" s="57"/>
      <c r="T17" s="58">
        <f t="shared" si="701"/>
        <v>1</v>
      </c>
      <c r="U17" s="57"/>
      <c r="V17" s="57"/>
      <c r="W17" s="57">
        <v>1</v>
      </c>
      <c r="X17" s="58">
        <f t="shared" si="702"/>
        <v>1</v>
      </c>
      <c r="Y17" s="57"/>
      <c r="Z17" s="57"/>
      <c r="AA17" s="57"/>
      <c r="AB17" s="57"/>
      <c r="AC17" s="58">
        <f t="shared" si="703"/>
        <v>0</v>
      </c>
      <c r="AD17" s="57"/>
      <c r="AE17" s="57"/>
      <c r="AF17" s="57"/>
      <c r="AG17" s="58">
        <f t="shared" si="704"/>
        <v>0</v>
      </c>
      <c r="AH17" s="57">
        <v>1</v>
      </c>
      <c r="AI17" s="57"/>
      <c r="AJ17" s="57">
        <v>1</v>
      </c>
      <c r="AK17" s="57"/>
      <c r="AL17" s="58">
        <f t="shared" si="705"/>
        <v>2</v>
      </c>
      <c r="AM17" s="57"/>
      <c r="AN17" s="57"/>
      <c r="AO17" s="57"/>
      <c r="AP17" s="57"/>
      <c r="AQ17" s="58">
        <f t="shared" si="706"/>
        <v>0</v>
      </c>
      <c r="AR17" s="60">
        <f t="shared" si="707"/>
        <v>6</v>
      </c>
    </row>
    <row r="18" ht="15">
      <c r="A18" s="36" t="s">
        <v>51</v>
      </c>
      <c r="B18" s="57"/>
      <c r="C18" s="57"/>
      <c r="D18" s="57"/>
      <c r="E18" s="57"/>
      <c r="F18" s="58">
        <f t="shared" si="698"/>
        <v>0</v>
      </c>
      <c r="G18" s="57"/>
      <c r="H18" s="57"/>
      <c r="I18" s="57"/>
      <c r="J18" s="57"/>
      <c r="K18" s="58">
        <f t="shared" si="699"/>
        <v>0</v>
      </c>
      <c r="L18" s="57"/>
      <c r="M18" s="57"/>
      <c r="N18" s="57"/>
      <c r="O18" s="58">
        <f t="shared" si="700"/>
        <v>0</v>
      </c>
      <c r="P18" s="57"/>
      <c r="Q18" s="57"/>
      <c r="R18" s="57"/>
      <c r="S18" s="57"/>
      <c r="T18" s="58">
        <f t="shared" si="701"/>
        <v>0</v>
      </c>
      <c r="U18" s="57"/>
      <c r="V18" s="57"/>
      <c r="W18" s="57"/>
      <c r="X18" s="58">
        <f t="shared" si="702"/>
        <v>0</v>
      </c>
      <c r="Y18" s="57"/>
      <c r="Z18" s="57"/>
      <c r="AA18" s="57"/>
      <c r="AB18" s="57"/>
      <c r="AC18" s="58">
        <f t="shared" si="703"/>
        <v>0</v>
      </c>
      <c r="AD18" s="57"/>
      <c r="AE18" s="57"/>
      <c r="AF18" s="57"/>
      <c r="AG18" s="58">
        <f t="shared" si="704"/>
        <v>0</v>
      </c>
      <c r="AH18" s="57"/>
      <c r="AI18" s="57"/>
      <c r="AJ18" s="57"/>
      <c r="AK18" s="57"/>
      <c r="AL18" s="58">
        <f t="shared" si="705"/>
        <v>0</v>
      </c>
      <c r="AM18" s="57"/>
      <c r="AN18" s="57"/>
      <c r="AO18" s="57"/>
      <c r="AP18" s="57"/>
      <c r="AQ18" s="58">
        <f t="shared" si="706"/>
        <v>0</v>
      </c>
      <c r="AR18" s="60">
        <f t="shared" si="707"/>
        <v>0</v>
      </c>
    </row>
    <row r="19" ht="16.5">
      <c r="A19" s="61" t="s">
        <v>27</v>
      </c>
      <c r="B19" s="57" t="s">
        <v>20</v>
      </c>
      <c r="C19" s="57" t="s">
        <v>20</v>
      </c>
      <c r="D19" s="57" t="s">
        <v>20</v>
      </c>
      <c r="E19" s="57" t="s">
        <v>20</v>
      </c>
      <c r="F19" s="58">
        <f t="shared" si="698"/>
        <v>0</v>
      </c>
      <c r="G19" s="57" t="s">
        <v>20</v>
      </c>
      <c r="H19" s="57" t="s">
        <v>20</v>
      </c>
      <c r="I19" s="57">
        <v>1</v>
      </c>
      <c r="J19" s="57" t="s">
        <v>20</v>
      </c>
      <c r="K19" s="58">
        <f t="shared" si="699"/>
        <v>1</v>
      </c>
      <c r="L19" s="57" t="s">
        <v>20</v>
      </c>
      <c r="M19" s="57" t="s">
        <v>20</v>
      </c>
      <c r="N19" s="57" t="s">
        <v>20</v>
      </c>
      <c r="O19" s="58">
        <f t="shared" si="700"/>
        <v>0</v>
      </c>
      <c r="P19" s="57" t="s">
        <v>20</v>
      </c>
      <c r="Q19" s="57" t="s">
        <v>20</v>
      </c>
      <c r="R19" s="57">
        <v>1</v>
      </c>
      <c r="S19" s="57" t="s">
        <v>20</v>
      </c>
      <c r="T19" s="58">
        <f t="shared" si="701"/>
        <v>1</v>
      </c>
      <c r="U19" s="57" t="s">
        <v>20</v>
      </c>
      <c r="V19" s="57" t="s">
        <v>20</v>
      </c>
      <c r="W19" s="57" t="s">
        <v>20</v>
      </c>
      <c r="X19" s="58">
        <f t="shared" si="702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703"/>
        <v>0</v>
      </c>
      <c r="AD19" s="57" t="s">
        <v>20</v>
      </c>
      <c r="AE19" s="57">
        <v>1</v>
      </c>
      <c r="AF19" s="57" t="s">
        <v>20</v>
      </c>
      <c r="AG19" s="58">
        <f t="shared" si="704"/>
        <v>1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705"/>
        <v>0</v>
      </c>
      <c r="AM19" s="57" t="s">
        <v>20</v>
      </c>
      <c r="AN19" s="57" t="s">
        <v>20</v>
      </c>
      <c r="AO19" s="57">
        <v>1</v>
      </c>
      <c r="AP19" s="57" t="s">
        <v>20</v>
      </c>
      <c r="AQ19" s="58">
        <f t="shared" si="706"/>
        <v>1</v>
      </c>
      <c r="AR19" s="60">
        <f t="shared" si="707"/>
        <v>4</v>
      </c>
    </row>
    <row r="20" ht="15">
      <c r="A20" s="36" t="s">
        <v>28</v>
      </c>
      <c r="B20" s="57" t="s">
        <v>20</v>
      </c>
      <c r="C20" s="57" t="s">
        <v>20</v>
      </c>
      <c r="D20" s="57" t="s">
        <v>20</v>
      </c>
      <c r="E20" s="57"/>
      <c r="F20" s="58">
        <f t="shared" si="698"/>
        <v>0</v>
      </c>
      <c r="G20" s="57" t="s">
        <v>20</v>
      </c>
      <c r="H20" s="57" t="s">
        <v>20</v>
      </c>
      <c r="I20" s="57" t="s">
        <v>20</v>
      </c>
      <c r="J20" s="57" t="s">
        <v>20</v>
      </c>
      <c r="K20" s="58">
        <f t="shared" si="699"/>
        <v>0</v>
      </c>
      <c r="L20" s="57" t="s">
        <v>20</v>
      </c>
      <c r="M20" s="57" t="s">
        <v>20</v>
      </c>
      <c r="N20" s="57" t="s">
        <v>20</v>
      </c>
      <c r="O20" s="58">
        <f t="shared" si="700"/>
        <v>0</v>
      </c>
      <c r="P20" s="57" t="s">
        <v>20</v>
      </c>
      <c r="Q20" s="57" t="s">
        <v>20</v>
      </c>
      <c r="R20" s="57" t="s">
        <v>20</v>
      </c>
      <c r="S20" s="57" t="s">
        <v>20</v>
      </c>
      <c r="T20" s="58">
        <f t="shared" si="701"/>
        <v>0</v>
      </c>
      <c r="U20" s="57" t="s">
        <v>20</v>
      </c>
      <c r="V20" s="57" t="s">
        <v>20</v>
      </c>
      <c r="W20" s="57" t="s">
        <v>20</v>
      </c>
      <c r="X20" s="58">
        <f t="shared" si="70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703"/>
        <v>0</v>
      </c>
      <c r="AD20" s="57" t="s">
        <v>20</v>
      </c>
      <c r="AE20" s="57" t="s">
        <v>20</v>
      </c>
      <c r="AF20" s="57" t="s">
        <v>20</v>
      </c>
      <c r="AG20" s="58">
        <f t="shared" si="704"/>
        <v>0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705"/>
        <v>0</v>
      </c>
      <c r="AM20" s="57" t="s">
        <v>20</v>
      </c>
      <c r="AN20" s="57" t="s">
        <v>20</v>
      </c>
      <c r="AO20" s="57" t="s">
        <v>20</v>
      </c>
      <c r="AP20" s="57" t="s">
        <v>20</v>
      </c>
      <c r="AQ20" s="58">
        <f t="shared" si="706"/>
        <v>0</v>
      </c>
      <c r="AR20" s="60">
        <f t="shared" si="70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249977111117893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71" t="s">
        <v>2</v>
      </c>
      <c r="C3" s="71"/>
      <c r="D3" s="71"/>
      <c r="E3" s="71"/>
      <c r="F3" s="72"/>
      <c r="G3" s="71" t="s">
        <v>3</v>
      </c>
      <c r="H3" s="71"/>
      <c r="I3" s="71"/>
      <c r="J3" s="71"/>
      <c r="K3" s="72"/>
      <c r="L3" s="71" t="s">
        <v>4</v>
      </c>
      <c r="M3" s="71"/>
      <c r="N3" s="71"/>
      <c r="O3" s="72"/>
      <c r="P3" s="71" t="s">
        <v>5</v>
      </c>
      <c r="Q3" s="71"/>
      <c r="R3" s="71"/>
      <c r="S3" s="71"/>
      <c r="T3" s="72"/>
      <c r="U3" s="71" t="s">
        <v>6</v>
      </c>
      <c r="V3" s="71"/>
      <c r="W3" s="71"/>
      <c r="X3" s="72"/>
      <c r="Y3" s="71" t="s">
        <v>7</v>
      </c>
      <c r="Z3" s="71"/>
      <c r="AA3" s="71"/>
      <c r="AB3" s="71"/>
      <c r="AC3" s="72"/>
      <c r="AD3" s="71" t="s">
        <v>8</v>
      </c>
      <c r="AE3" s="71"/>
      <c r="AF3" s="71"/>
      <c r="AG3" s="72"/>
      <c r="AH3" s="71" t="s">
        <v>9</v>
      </c>
      <c r="AI3" s="71"/>
      <c r="AJ3" s="71"/>
      <c r="AK3" s="71"/>
      <c r="AL3" s="72"/>
      <c r="AM3" s="71" t="s">
        <v>10</v>
      </c>
      <c r="AN3" s="71"/>
      <c r="AO3" s="71"/>
      <c r="AP3" s="71"/>
      <c r="AQ3" s="72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/>
      <c r="F5" s="58">
        <f t="shared" ref="F5:F9" si="708">SUM(B5,C5,D5,E5)</f>
        <v>0</v>
      </c>
      <c r="G5" s="57">
        <v>1</v>
      </c>
      <c r="H5" s="57" t="s">
        <v>20</v>
      </c>
      <c r="I5" s="57"/>
      <c r="J5" s="57" t="s">
        <v>20</v>
      </c>
      <c r="K5" s="58">
        <f t="shared" ref="K5:K9" si="709">SUM(G5,H5,I5,J5)</f>
        <v>1</v>
      </c>
      <c r="L5" s="57"/>
      <c r="M5" s="57">
        <v>1</v>
      </c>
      <c r="N5" s="57"/>
      <c r="O5" s="58">
        <f t="shared" ref="O5:O9" si="710">SUM(L5,M5,N5)</f>
        <v>1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711">SUM(P5,Q5,R5,S5)</f>
        <v>1</v>
      </c>
      <c r="U5" s="57" t="s">
        <v>20</v>
      </c>
      <c r="V5" s="57"/>
      <c r="W5" s="57"/>
      <c r="X5" s="58">
        <f t="shared" ref="X5:X9" si="712">SUM(U5,V5,W5)</f>
        <v>0</v>
      </c>
      <c r="Y5" s="57"/>
      <c r="Z5" s="57"/>
      <c r="AA5" s="57" t="s">
        <v>20</v>
      </c>
      <c r="AB5" s="57" t="s">
        <v>20</v>
      </c>
      <c r="AC5" s="58">
        <f t="shared" ref="AC5:AC9" si="713">SUM(Y5,Z5,AA5,AB5)</f>
        <v>0</v>
      </c>
      <c r="AD5" s="57" t="s">
        <v>20</v>
      </c>
      <c r="AE5" s="57"/>
      <c r="AF5" s="57">
        <v>1</v>
      </c>
      <c r="AG5" s="58">
        <f t="shared" ref="AG5:AG9" si="714">SUM(AD5,AE5,AF5)</f>
        <v>1</v>
      </c>
      <c r="AH5" s="57" t="s">
        <v>20</v>
      </c>
      <c r="AI5" s="57" t="s">
        <v>20</v>
      </c>
      <c r="AJ5" s="57" t="s">
        <v>20</v>
      </c>
      <c r="AK5" s="59"/>
      <c r="AL5" s="58">
        <f t="shared" ref="AL5:AL9" si="715">SUM(AH5,AI5,AJ5,AK5)</f>
        <v>0</v>
      </c>
      <c r="AM5" s="57" t="s">
        <v>20</v>
      </c>
      <c r="AN5" s="57" t="s">
        <v>20</v>
      </c>
      <c r="AO5" s="57">
        <v>1</v>
      </c>
      <c r="AP5" s="59"/>
      <c r="AQ5" s="58">
        <f>SUM(AL5:AP5)</f>
        <v>1</v>
      </c>
      <c r="AR5" s="60">
        <f t="shared" ref="AR5:AR9" si="71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 t="s">
        <v>20</v>
      </c>
      <c r="F6" s="58">
        <f t="shared" si="708"/>
        <v>0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709"/>
        <v>0</v>
      </c>
      <c r="L6" s="57" t="s">
        <v>20</v>
      </c>
      <c r="M6" s="57" t="s">
        <v>20</v>
      </c>
      <c r="N6" s="57" t="s">
        <v>20</v>
      </c>
      <c r="O6" s="58">
        <f t="shared" si="710"/>
        <v>0</v>
      </c>
      <c r="P6" s="57" t="s">
        <v>20</v>
      </c>
      <c r="Q6" s="57" t="s">
        <v>20</v>
      </c>
      <c r="R6" s="57" t="s">
        <v>20</v>
      </c>
      <c r="S6" s="57" t="s">
        <v>20</v>
      </c>
      <c r="T6" s="58">
        <f t="shared" si="711"/>
        <v>0</v>
      </c>
      <c r="U6" s="57" t="s">
        <v>20</v>
      </c>
      <c r="V6" s="57" t="s">
        <v>20</v>
      </c>
      <c r="W6" s="57" t="s">
        <v>20</v>
      </c>
      <c r="X6" s="58">
        <f t="shared" si="71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713"/>
        <v>0</v>
      </c>
      <c r="AD6" s="57" t="s">
        <v>20</v>
      </c>
      <c r="AE6" s="57" t="s">
        <v>20</v>
      </c>
      <c r="AF6" s="57" t="s">
        <v>20</v>
      </c>
      <c r="AG6" s="58">
        <f t="shared" si="71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715"/>
        <v>0</v>
      </c>
      <c r="AM6" s="57" t="s">
        <v>20</v>
      </c>
      <c r="AN6" s="59"/>
      <c r="AO6" s="57" t="s">
        <v>20</v>
      </c>
      <c r="AP6" s="57" t="s">
        <v>20</v>
      </c>
      <c r="AQ6" s="58">
        <f t="shared" ref="AQ6:AQ9" si="717">SUM(AM6,AN6,AO6,AP6)</f>
        <v>0</v>
      </c>
      <c r="AR6" s="60">
        <f t="shared" si="716"/>
        <v>0</v>
      </c>
    </row>
    <row r="7" ht="15">
      <c r="A7" s="36" t="s">
        <v>37</v>
      </c>
      <c r="B7" s="57"/>
      <c r="C7" s="57"/>
      <c r="D7" s="57"/>
      <c r="E7" s="57">
        <v>1</v>
      </c>
      <c r="F7" s="58">
        <f t="shared" si="708"/>
        <v>1</v>
      </c>
      <c r="G7" s="57"/>
      <c r="H7" s="57">
        <v>1</v>
      </c>
      <c r="I7" s="57"/>
      <c r="J7" s="57"/>
      <c r="K7" s="58">
        <f t="shared" si="709"/>
        <v>1</v>
      </c>
      <c r="L7" s="57">
        <v>1</v>
      </c>
      <c r="M7" s="57"/>
      <c r="N7" s="57"/>
      <c r="O7" s="58">
        <f t="shared" si="710"/>
        <v>1</v>
      </c>
      <c r="P7" s="57"/>
      <c r="Q7" s="57">
        <v>1</v>
      </c>
      <c r="R7" s="57"/>
      <c r="S7" s="57">
        <v>1</v>
      </c>
      <c r="T7" s="58">
        <f t="shared" si="711"/>
        <v>2</v>
      </c>
      <c r="U7" s="57"/>
      <c r="V7" s="57">
        <v>1</v>
      </c>
      <c r="W7" s="57"/>
      <c r="X7" s="58">
        <f t="shared" si="712"/>
        <v>1</v>
      </c>
      <c r="Y7" s="57"/>
      <c r="Z7" s="57">
        <v>1</v>
      </c>
      <c r="AA7" s="57"/>
      <c r="AB7" s="57"/>
      <c r="AC7" s="58">
        <f t="shared" si="713"/>
        <v>1</v>
      </c>
      <c r="AD7" s="57">
        <v>1</v>
      </c>
      <c r="AE7" s="57"/>
      <c r="AF7" s="57">
        <v>1</v>
      </c>
      <c r="AG7" s="58">
        <f t="shared" si="714"/>
        <v>2</v>
      </c>
      <c r="AH7" s="57"/>
      <c r="AI7" s="57"/>
      <c r="AJ7" s="57">
        <v>1</v>
      </c>
      <c r="AK7" s="57"/>
      <c r="AL7" s="58">
        <f t="shared" si="715"/>
        <v>1</v>
      </c>
      <c r="AM7" s="57"/>
      <c r="AN7" s="59"/>
      <c r="AO7" s="57"/>
      <c r="AP7" s="57"/>
      <c r="AQ7" s="58">
        <f t="shared" si="717"/>
        <v>0</v>
      </c>
      <c r="AR7" s="60">
        <f t="shared" si="716"/>
        <v>10</v>
      </c>
    </row>
    <row r="8" ht="15">
      <c r="A8" s="36" t="s">
        <v>43</v>
      </c>
      <c r="B8" s="57">
        <v>0</v>
      </c>
      <c r="C8" s="36">
        <v>0</v>
      </c>
      <c r="D8" s="36">
        <v>1</v>
      </c>
      <c r="E8" s="36">
        <v>0</v>
      </c>
      <c r="F8" s="62">
        <f t="shared" si="708"/>
        <v>1</v>
      </c>
      <c r="G8" s="36">
        <v>0</v>
      </c>
      <c r="H8" s="36">
        <v>0</v>
      </c>
      <c r="I8" s="36">
        <v>0</v>
      </c>
      <c r="J8" s="36">
        <v>0</v>
      </c>
      <c r="K8" s="62">
        <f t="shared" si="709"/>
        <v>0</v>
      </c>
      <c r="L8" s="36">
        <v>0</v>
      </c>
      <c r="M8" s="36">
        <v>0</v>
      </c>
      <c r="N8" s="36">
        <v>1</v>
      </c>
      <c r="O8" s="62">
        <f t="shared" si="710"/>
        <v>1</v>
      </c>
      <c r="P8" s="36">
        <v>0</v>
      </c>
      <c r="Q8" s="36">
        <v>0</v>
      </c>
      <c r="R8" s="36">
        <v>0</v>
      </c>
      <c r="S8" s="36">
        <v>1</v>
      </c>
      <c r="T8" s="62">
        <f t="shared" si="711"/>
        <v>1</v>
      </c>
      <c r="U8" s="36">
        <v>1</v>
      </c>
      <c r="V8" s="36">
        <v>0</v>
      </c>
      <c r="W8" s="36">
        <v>0</v>
      </c>
      <c r="X8" s="62">
        <f t="shared" si="712"/>
        <v>1</v>
      </c>
      <c r="Y8" s="36">
        <v>0</v>
      </c>
      <c r="Z8" s="36">
        <v>0</v>
      </c>
      <c r="AA8" s="36">
        <v>1</v>
      </c>
      <c r="AB8" s="36">
        <v>0</v>
      </c>
      <c r="AC8" s="62">
        <f t="shared" si="713"/>
        <v>1</v>
      </c>
      <c r="AD8" s="36">
        <v>0</v>
      </c>
      <c r="AE8" s="36">
        <v>0</v>
      </c>
      <c r="AF8" s="36">
        <v>0</v>
      </c>
      <c r="AG8" s="62">
        <f t="shared" si="714"/>
        <v>0</v>
      </c>
      <c r="AH8" s="36">
        <v>0</v>
      </c>
      <c r="AI8" s="36">
        <v>0</v>
      </c>
      <c r="AJ8" s="36">
        <v>1</v>
      </c>
      <c r="AK8" s="63">
        <v>1</v>
      </c>
      <c r="AL8" s="62">
        <f t="shared" si="715"/>
        <v>2</v>
      </c>
      <c r="AM8" s="36">
        <v>0</v>
      </c>
      <c r="AN8" s="36">
        <v>0</v>
      </c>
      <c r="AO8" s="63">
        <v>0</v>
      </c>
      <c r="AP8" s="36">
        <v>0</v>
      </c>
      <c r="AQ8" s="73">
        <f t="shared" si="717"/>
        <v>0</v>
      </c>
      <c r="AR8" s="60">
        <f t="shared" si="716"/>
        <v>7</v>
      </c>
    </row>
    <row r="9" ht="15">
      <c r="A9" s="37" t="s">
        <v>44</v>
      </c>
      <c r="B9" s="64">
        <v>0</v>
      </c>
      <c r="C9" s="37">
        <v>0</v>
      </c>
      <c r="D9" s="37">
        <v>1</v>
      </c>
      <c r="E9" s="37">
        <v>0</v>
      </c>
      <c r="F9" s="65">
        <f t="shared" si="708"/>
        <v>1</v>
      </c>
      <c r="G9" s="37">
        <v>0</v>
      </c>
      <c r="H9" s="37">
        <v>0</v>
      </c>
      <c r="I9" s="37">
        <v>0</v>
      </c>
      <c r="J9" s="37">
        <v>1</v>
      </c>
      <c r="K9" s="65">
        <f t="shared" si="709"/>
        <v>1</v>
      </c>
      <c r="L9" s="37">
        <v>0</v>
      </c>
      <c r="M9" s="37">
        <v>0</v>
      </c>
      <c r="N9" s="37">
        <v>0</v>
      </c>
      <c r="O9" s="65">
        <f t="shared" si="710"/>
        <v>0</v>
      </c>
      <c r="P9" s="37">
        <v>0</v>
      </c>
      <c r="Q9" s="37">
        <v>0</v>
      </c>
      <c r="R9" s="37">
        <v>1</v>
      </c>
      <c r="S9" s="37">
        <v>1</v>
      </c>
      <c r="T9" s="65">
        <f t="shared" si="711"/>
        <v>2</v>
      </c>
      <c r="U9" s="37">
        <v>0</v>
      </c>
      <c r="V9" s="37">
        <v>0</v>
      </c>
      <c r="W9" s="37">
        <v>0</v>
      </c>
      <c r="X9" s="65">
        <f t="shared" si="712"/>
        <v>0</v>
      </c>
      <c r="Y9" s="37">
        <v>1</v>
      </c>
      <c r="Z9" s="37"/>
      <c r="AA9" s="37">
        <v>0</v>
      </c>
      <c r="AB9" s="37">
        <v>0</v>
      </c>
      <c r="AC9" s="65">
        <f t="shared" si="713"/>
        <v>1</v>
      </c>
      <c r="AD9" s="37">
        <v>0</v>
      </c>
      <c r="AE9" s="37">
        <v>1</v>
      </c>
      <c r="AF9" s="37">
        <v>0</v>
      </c>
      <c r="AG9" s="65">
        <f t="shared" si="714"/>
        <v>1</v>
      </c>
      <c r="AH9" s="37">
        <v>0</v>
      </c>
      <c r="AI9" s="37">
        <v>0</v>
      </c>
      <c r="AJ9" s="37">
        <v>0</v>
      </c>
      <c r="AK9" s="66">
        <v>0</v>
      </c>
      <c r="AL9" s="65">
        <f t="shared" si="715"/>
        <v>0</v>
      </c>
      <c r="AM9" s="37">
        <v>0</v>
      </c>
      <c r="AN9" s="37">
        <v>1</v>
      </c>
      <c r="AO9" s="66">
        <v>0</v>
      </c>
      <c r="AP9" s="37">
        <v>0</v>
      </c>
      <c r="AQ9" s="74">
        <f t="shared" si="717"/>
        <v>1</v>
      </c>
      <c r="AR9" s="60">
        <f t="shared" si="716"/>
        <v>7</v>
      </c>
    </row>
    <row r="10" ht="15">
      <c r="A10" s="37" t="s">
        <v>45</v>
      </c>
      <c r="B10" s="64">
        <v>0</v>
      </c>
      <c r="C10" s="37">
        <v>0</v>
      </c>
      <c r="D10" s="37">
        <v>0</v>
      </c>
      <c r="E10" s="37">
        <v>0</v>
      </c>
      <c r="F10" s="65">
        <f t="shared" ref="F10:F20" si="718">SUM(B10,C10,D10,E10)</f>
        <v>0</v>
      </c>
      <c r="G10" s="37">
        <v>0</v>
      </c>
      <c r="H10" s="37">
        <v>0</v>
      </c>
      <c r="I10" s="37">
        <v>0</v>
      </c>
      <c r="J10" s="37">
        <v>0</v>
      </c>
      <c r="K10" s="65">
        <f t="shared" ref="K10:K20" si="719">SUM(G10,H10,I10,J10)</f>
        <v>0</v>
      </c>
      <c r="L10" s="37">
        <v>0</v>
      </c>
      <c r="M10" s="37">
        <v>0</v>
      </c>
      <c r="N10" s="37">
        <v>0</v>
      </c>
      <c r="O10" s="65">
        <f t="shared" ref="O10:O20" si="720">SUM(L10,M10,N10)</f>
        <v>0</v>
      </c>
      <c r="P10" s="37">
        <v>0</v>
      </c>
      <c r="Q10" s="37">
        <v>0</v>
      </c>
      <c r="R10" s="37">
        <v>1</v>
      </c>
      <c r="S10" s="37">
        <v>0</v>
      </c>
      <c r="T10" s="65">
        <f t="shared" ref="T10:T20" si="721">SUM(P10,Q10,R10,S10)</f>
        <v>1</v>
      </c>
      <c r="U10" s="37">
        <v>0</v>
      </c>
      <c r="V10" s="37">
        <v>0</v>
      </c>
      <c r="W10" s="37">
        <v>0</v>
      </c>
      <c r="X10" s="65">
        <f t="shared" ref="X10:X20" si="722">SUM(U10,V10,W10)</f>
        <v>0</v>
      </c>
      <c r="Y10" s="37">
        <v>0</v>
      </c>
      <c r="Z10" s="37">
        <v>0</v>
      </c>
      <c r="AA10" s="37">
        <v>0</v>
      </c>
      <c r="AB10" s="37">
        <v>0</v>
      </c>
      <c r="AC10" s="65">
        <f t="shared" ref="AC10:AC20" si="723">SUM(Y10,Z10,AA10,AB10)</f>
        <v>0</v>
      </c>
      <c r="AD10" s="37">
        <v>0</v>
      </c>
      <c r="AE10" s="37">
        <v>0</v>
      </c>
      <c r="AF10" s="37">
        <v>0</v>
      </c>
      <c r="AG10" s="65">
        <f t="shared" ref="AG10:AG20" si="724">SUM(AD10,AE10,AF10)</f>
        <v>0</v>
      </c>
      <c r="AH10" s="37">
        <v>0</v>
      </c>
      <c r="AI10" s="37">
        <v>0</v>
      </c>
      <c r="AJ10" s="37">
        <v>0</v>
      </c>
      <c r="AK10" s="66">
        <v>0</v>
      </c>
      <c r="AL10" s="65">
        <f t="shared" ref="AL10:AL20" si="725">SUM(AH10,AI10,AJ10,AK10)</f>
        <v>0</v>
      </c>
      <c r="AM10" s="37">
        <v>0</v>
      </c>
      <c r="AN10" s="37">
        <v>0</v>
      </c>
      <c r="AO10" s="66">
        <v>1</v>
      </c>
      <c r="AP10" s="37">
        <v>0</v>
      </c>
      <c r="AQ10" s="74">
        <f t="shared" ref="AQ10:AQ20" si="726">SUM(AM10,AN10,AO10,AP10)</f>
        <v>1</v>
      </c>
      <c r="AR10" s="60">
        <f t="shared" ref="AR10:AR20" si="727">SUM(F10,K10,O10,T10,X10,AC10,AG10,AL10,AQ10)</f>
        <v>2</v>
      </c>
    </row>
    <row r="11" ht="15">
      <c r="A11" s="36" t="s">
        <v>46</v>
      </c>
      <c r="B11" s="57">
        <v>0</v>
      </c>
      <c r="C11" s="36">
        <v>0</v>
      </c>
      <c r="D11" s="36">
        <v>0</v>
      </c>
      <c r="E11" s="36">
        <v>1</v>
      </c>
      <c r="F11" s="62">
        <f t="shared" si="718"/>
        <v>1</v>
      </c>
      <c r="G11" s="36">
        <v>0</v>
      </c>
      <c r="H11" s="36">
        <v>0</v>
      </c>
      <c r="I11" s="36">
        <v>0</v>
      </c>
      <c r="J11" s="36">
        <v>0</v>
      </c>
      <c r="K11" s="62">
        <f t="shared" si="719"/>
        <v>0</v>
      </c>
      <c r="L11" s="36">
        <v>0</v>
      </c>
      <c r="M11" s="36">
        <v>0</v>
      </c>
      <c r="N11" s="36">
        <v>0</v>
      </c>
      <c r="O11" s="62">
        <f t="shared" si="720"/>
        <v>0</v>
      </c>
      <c r="P11" s="36">
        <v>0</v>
      </c>
      <c r="Q11" s="36">
        <v>0</v>
      </c>
      <c r="R11" s="36">
        <v>1</v>
      </c>
      <c r="S11" s="36">
        <v>0</v>
      </c>
      <c r="T11" s="62">
        <f t="shared" si="721"/>
        <v>1</v>
      </c>
      <c r="U11" s="36">
        <v>0</v>
      </c>
      <c r="V11" s="36">
        <v>0</v>
      </c>
      <c r="W11" s="36">
        <v>0</v>
      </c>
      <c r="X11" s="62">
        <f t="shared" si="722"/>
        <v>0</v>
      </c>
      <c r="Y11" s="36">
        <v>0</v>
      </c>
      <c r="Z11" s="36">
        <v>0</v>
      </c>
      <c r="AA11" s="36">
        <v>0</v>
      </c>
      <c r="AB11" s="36">
        <v>0</v>
      </c>
      <c r="AC11" s="62">
        <f t="shared" si="723"/>
        <v>0</v>
      </c>
      <c r="AD11" s="36">
        <v>0</v>
      </c>
      <c r="AE11" s="36">
        <v>0</v>
      </c>
      <c r="AF11" s="36">
        <v>0</v>
      </c>
      <c r="AG11" s="62">
        <f t="shared" si="724"/>
        <v>0</v>
      </c>
      <c r="AH11" s="36">
        <v>0</v>
      </c>
      <c r="AI11" s="36">
        <v>0</v>
      </c>
      <c r="AJ11" s="36">
        <v>1</v>
      </c>
      <c r="AK11" s="63">
        <v>0</v>
      </c>
      <c r="AL11" s="62">
        <f t="shared" si="725"/>
        <v>1</v>
      </c>
      <c r="AM11" s="36">
        <v>0</v>
      </c>
      <c r="AN11" s="36">
        <v>0</v>
      </c>
      <c r="AO11" s="63">
        <v>0</v>
      </c>
      <c r="AP11" s="36">
        <v>0</v>
      </c>
      <c r="AQ11" s="69">
        <f t="shared" si="726"/>
        <v>0</v>
      </c>
      <c r="AR11" s="60">
        <f t="shared" si="727"/>
        <v>3</v>
      </c>
    </row>
    <row r="12" ht="15">
      <c r="A12" s="36" t="s">
        <v>38</v>
      </c>
      <c r="B12" s="57"/>
      <c r="C12" s="57" t="s">
        <v>20</v>
      </c>
      <c r="D12" s="57" t="s">
        <v>20</v>
      </c>
      <c r="E12" s="57" t="s">
        <v>20</v>
      </c>
      <c r="F12" s="58">
        <f t="shared" si="718"/>
        <v>0</v>
      </c>
      <c r="G12" s="57" t="s">
        <v>20</v>
      </c>
      <c r="H12" s="57" t="s">
        <v>20</v>
      </c>
      <c r="I12" s="57" t="s">
        <v>20</v>
      </c>
      <c r="J12" s="57" t="s">
        <v>20</v>
      </c>
      <c r="K12" s="58">
        <f t="shared" si="719"/>
        <v>0</v>
      </c>
      <c r="L12" s="57" t="s">
        <v>20</v>
      </c>
      <c r="M12" s="57" t="s">
        <v>20</v>
      </c>
      <c r="N12" s="57" t="s">
        <v>20</v>
      </c>
      <c r="O12" s="58">
        <f t="shared" si="720"/>
        <v>0</v>
      </c>
      <c r="P12" s="57" t="s">
        <v>20</v>
      </c>
      <c r="Q12" s="57" t="s">
        <v>20</v>
      </c>
      <c r="R12" s="57" t="s">
        <v>20</v>
      </c>
      <c r="S12" s="57" t="s">
        <v>20</v>
      </c>
      <c r="T12" s="58">
        <f t="shared" si="721"/>
        <v>0</v>
      </c>
      <c r="U12" s="57" t="s">
        <v>20</v>
      </c>
      <c r="V12" s="57" t="s">
        <v>20</v>
      </c>
      <c r="W12" s="57" t="s">
        <v>20</v>
      </c>
      <c r="X12" s="58">
        <f t="shared" si="722"/>
        <v>0</v>
      </c>
      <c r="Y12" s="57" t="s">
        <v>20</v>
      </c>
      <c r="Z12" s="57" t="s">
        <v>20</v>
      </c>
      <c r="AA12" s="57" t="s">
        <v>20</v>
      </c>
      <c r="AB12" s="57" t="s">
        <v>20</v>
      </c>
      <c r="AC12" s="58">
        <f t="shared" si="723"/>
        <v>0</v>
      </c>
      <c r="AD12" s="57" t="s">
        <v>20</v>
      </c>
      <c r="AE12" s="57" t="s">
        <v>20</v>
      </c>
      <c r="AF12" s="57" t="s">
        <v>20</v>
      </c>
      <c r="AG12" s="58">
        <f t="shared" si="724"/>
        <v>0</v>
      </c>
      <c r="AH12" s="57" t="s">
        <v>20</v>
      </c>
      <c r="AI12" s="57" t="s">
        <v>20</v>
      </c>
      <c r="AJ12" s="57" t="s">
        <v>20</v>
      </c>
      <c r="AK12" s="57">
        <v>1</v>
      </c>
      <c r="AL12" s="58">
        <f t="shared" si="725"/>
        <v>1</v>
      </c>
      <c r="AM12" s="57" t="s">
        <v>20</v>
      </c>
      <c r="AN12" s="57" t="s">
        <v>20</v>
      </c>
      <c r="AO12" s="57" t="s">
        <v>20</v>
      </c>
      <c r="AP12" s="57" t="s">
        <v>20</v>
      </c>
      <c r="AQ12" s="58">
        <f t="shared" si="726"/>
        <v>0</v>
      </c>
      <c r="AR12" s="60">
        <f t="shared" si="727"/>
        <v>1</v>
      </c>
    </row>
    <row r="13" ht="15">
      <c r="A13" s="36" t="s">
        <v>49</v>
      </c>
      <c r="B13" s="57"/>
      <c r="C13" s="57"/>
      <c r="D13" s="57"/>
      <c r="E13" s="57"/>
      <c r="F13" s="58">
        <f t="shared" si="718"/>
        <v>0</v>
      </c>
      <c r="G13" s="57"/>
      <c r="H13" s="57"/>
      <c r="I13" s="57"/>
      <c r="J13" s="57"/>
      <c r="K13" s="58">
        <f t="shared" si="719"/>
        <v>0</v>
      </c>
      <c r="L13" s="57"/>
      <c r="M13" s="57"/>
      <c r="N13" s="57"/>
      <c r="O13" s="58">
        <f t="shared" si="720"/>
        <v>0</v>
      </c>
      <c r="P13" s="57"/>
      <c r="Q13" s="57"/>
      <c r="R13" s="57"/>
      <c r="S13" s="57"/>
      <c r="T13" s="58">
        <f t="shared" si="721"/>
        <v>0</v>
      </c>
      <c r="U13" s="57"/>
      <c r="V13" s="57"/>
      <c r="W13" s="57"/>
      <c r="X13" s="58">
        <f t="shared" si="722"/>
        <v>0</v>
      </c>
      <c r="Y13" s="57"/>
      <c r="Z13" s="57"/>
      <c r="AA13" s="57"/>
      <c r="AB13" s="57"/>
      <c r="AC13" s="58">
        <f t="shared" si="723"/>
        <v>0</v>
      </c>
      <c r="AD13" s="57"/>
      <c r="AE13" s="57"/>
      <c r="AF13" s="57"/>
      <c r="AG13" s="58">
        <f t="shared" si="724"/>
        <v>0</v>
      </c>
      <c r="AH13" s="57"/>
      <c r="AI13" s="57"/>
      <c r="AJ13" s="57">
        <v>1</v>
      </c>
      <c r="AK13" s="57"/>
      <c r="AL13" s="58">
        <f t="shared" si="725"/>
        <v>1</v>
      </c>
      <c r="AM13" s="57"/>
      <c r="AN13" s="57"/>
      <c r="AO13" s="57"/>
      <c r="AP13" s="57"/>
      <c r="AQ13" s="58">
        <f t="shared" si="726"/>
        <v>0</v>
      </c>
      <c r="AR13" s="60">
        <f t="shared" si="727"/>
        <v>1</v>
      </c>
    </row>
    <row r="14" ht="15">
      <c r="A14" s="36" t="s">
        <v>39</v>
      </c>
      <c r="B14" s="57"/>
      <c r="C14" s="57">
        <v>1</v>
      </c>
      <c r="D14" s="57"/>
      <c r="E14" s="57"/>
      <c r="F14" s="58">
        <f t="shared" si="718"/>
        <v>1</v>
      </c>
      <c r="G14" s="57"/>
      <c r="H14" s="57"/>
      <c r="I14" s="57"/>
      <c r="J14" s="57"/>
      <c r="K14" s="58">
        <f t="shared" si="719"/>
        <v>0</v>
      </c>
      <c r="L14" s="57"/>
      <c r="M14" s="57"/>
      <c r="N14" s="57"/>
      <c r="O14" s="58">
        <f t="shared" si="720"/>
        <v>0</v>
      </c>
      <c r="P14" s="57"/>
      <c r="Q14" s="57"/>
      <c r="R14" s="57">
        <v>1</v>
      </c>
      <c r="S14" s="57"/>
      <c r="T14" s="58">
        <f t="shared" si="721"/>
        <v>1</v>
      </c>
      <c r="U14" s="57"/>
      <c r="V14" s="57"/>
      <c r="W14" s="57"/>
      <c r="X14" s="58">
        <f t="shared" si="722"/>
        <v>0</v>
      </c>
      <c r="Y14" s="57"/>
      <c r="Z14" s="57"/>
      <c r="AA14" s="57"/>
      <c r="AB14" s="57"/>
      <c r="AC14" s="58">
        <f t="shared" si="723"/>
        <v>0</v>
      </c>
      <c r="AD14" s="57"/>
      <c r="AE14" s="57">
        <v>1</v>
      </c>
      <c r="AF14" s="57"/>
      <c r="AG14" s="58">
        <f t="shared" si="724"/>
        <v>1</v>
      </c>
      <c r="AH14" s="57"/>
      <c r="AI14" s="57"/>
      <c r="AJ14" s="57"/>
      <c r="AK14" s="57"/>
      <c r="AL14" s="58">
        <f t="shared" si="725"/>
        <v>0</v>
      </c>
      <c r="AM14" s="57"/>
      <c r="AN14" s="57">
        <v>1</v>
      </c>
      <c r="AO14" s="57"/>
      <c r="AP14" s="57"/>
      <c r="AQ14" s="58">
        <f t="shared" si="726"/>
        <v>1</v>
      </c>
      <c r="AR14" s="60">
        <f t="shared" si="727"/>
        <v>4</v>
      </c>
    </row>
    <row r="15" ht="15">
      <c r="A15" s="36" t="s">
        <v>40</v>
      </c>
      <c r="B15" s="57"/>
      <c r="C15" s="57"/>
      <c r="D15" s="57"/>
      <c r="E15" s="57">
        <v>1</v>
      </c>
      <c r="F15" s="58">
        <f t="shared" si="718"/>
        <v>1</v>
      </c>
      <c r="G15" s="57"/>
      <c r="H15" s="57"/>
      <c r="I15" s="57"/>
      <c r="J15" s="57"/>
      <c r="K15" s="58">
        <f t="shared" si="719"/>
        <v>0</v>
      </c>
      <c r="L15" s="57"/>
      <c r="M15" s="57"/>
      <c r="N15" s="57"/>
      <c r="O15" s="58">
        <f t="shared" si="720"/>
        <v>0</v>
      </c>
      <c r="P15" s="57"/>
      <c r="Q15" s="57"/>
      <c r="R15" s="57">
        <v>1</v>
      </c>
      <c r="S15" s="57"/>
      <c r="T15" s="58">
        <f t="shared" si="721"/>
        <v>1</v>
      </c>
      <c r="U15" s="57"/>
      <c r="V15" s="57"/>
      <c r="W15" s="57"/>
      <c r="X15" s="58">
        <f t="shared" si="722"/>
        <v>0</v>
      </c>
      <c r="Y15" s="57"/>
      <c r="Z15" s="57"/>
      <c r="AA15" s="57"/>
      <c r="AB15" s="57"/>
      <c r="AC15" s="58">
        <f t="shared" si="723"/>
        <v>0</v>
      </c>
      <c r="AD15" s="57"/>
      <c r="AE15" s="57"/>
      <c r="AF15" s="57"/>
      <c r="AG15" s="58">
        <f t="shared" si="724"/>
        <v>0</v>
      </c>
      <c r="AH15" s="57"/>
      <c r="AI15" s="57"/>
      <c r="AJ15" s="57"/>
      <c r="AK15" s="57"/>
      <c r="AL15" s="58">
        <f t="shared" si="725"/>
        <v>0</v>
      </c>
      <c r="AM15" s="57">
        <v>1</v>
      </c>
      <c r="AN15" s="57"/>
      <c r="AO15" s="57"/>
      <c r="AP15" s="57"/>
      <c r="AQ15" s="58">
        <f t="shared" si="726"/>
        <v>1</v>
      </c>
      <c r="AR15" s="60">
        <f t="shared" si="727"/>
        <v>3</v>
      </c>
    </row>
    <row r="16" ht="15">
      <c r="A16" s="36" t="s">
        <v>50</v>
      </c>
      <c r="B16" s="57"/>
      <c r="C16" s="57"/>
      <c r="D16" s="57">
        <v>1</v>
      </c>
      <c r="E16" s="57"/>
      <c r="F16" s="58">
        <f t="shared" si="718"/>
        <v>1</v>
      </c>
      <c r="G16" s="57"/>
      <c r="H16" s="57"/>
      <c r="I16" s="57"/>
      <c r="J16" s="57"/>
      <c r="K16" s="58">
        <f t="shared" si="719"/>
        <v>0</v>
      </c>
      <c r="L16" s="57"/>
      <c r="M16" s="57"/>
      <c r="N16" s="57"/>
      <c r="O16" s="58">
        <f t="shared" si="720"/>
        <v>0</v>
      </c>
      <c r="P16" s="57"/>
      <c r="Q16" s="57"/>
      <c r="R16" s="57">
        <v>1</v>
      </c>
      <c r="S16" s="57"/>
      <c r="T16" s="58">
        <f t="shared" si="721"/>
        <v>1</v>
      </c>
      <c r="U16" s="57"/>
      <c r="V16" s="57"/>
      <c r="W16" s="57"/>
      <c r="X16" s="58">
        <f t="shared" si="722"/>
        <v>0</v>
      </c>
      <c r="Y16" s="57"/>
      <c r="Z16" s="57"/>
      <c r="AA16" s="57"/>
      <c r="AB16" s="57"/>
      <c r="AC16" s="58">
        <f t="shared" si="723"/>
        <v>0</v>
      </c>
      <c r="AD16" s="57"/>
      <c r="AE16" s="57"/>
      <c r="AF16" s="57"/>
      <c r="AG16" s="58">
        <f t="shared" si="724"/>
        <v>0</v>
      </c>
      <c r="AH16" s="57"/>
      <c r="AI16" s="57"/>
      <c r="AJ16" s="57"/>
      <c r="AK16" s="57"/>
      <c r="AL16" s="58">
        <f t="shared" si="725"/>
        <v>0</v>
      </c>
      <c r="AM16" s="57"/>
      <c r="AN16" s="57">
        <v>1</v>
      </c>
      <c r="AO16" s="57"/>
      <c r="AP16" s="57"/>
      <c r="AQ16" s="58">
        <f t="shared" si="726"/>
        <v>1</v>
      </c>
      <c r="AR16" s="60">
        <f t="shared" si="727"/>
        <v>3</v>
      </c>
    </row>
    <row r="17" ht="15">
      <c r="A17" s="36" t="s">
        <v>47</v>
      </c>
      <c r="B17" s="57"/>
      <c r="C17" s="57"/>
      <c r="D17" s="57">
        <v>1</v>
      </c>
      <c r="E17" s="57"/>
      <c r="F17" s="58">
        <f t="shared" si="718"/>
        <v>1</v>
      </c>
      <c r="G17" s="57"/>
      <c r="H17" s="57"/>
      <c r="I17" s="57"/>
      <c r="J17" s="57"/>
      <c r="K17" s="58">
        <f t="shared" si="719"/>
        <v>0</v>
      </c>
      <c r="L17" s="57"/>
      <c r="M17" s="57"/>
      <c r="N17" s="57">
        <v>1</v>
      </c>
      <c r="O17" s="58">
        <f t="shared" si="720"/>
        <v>1</v>
      </c>
      <c r="P17" s="57">
        <v>1</v>
      </c>
      <c r="Q17" s="57"/>
      <c r="R17" s="57"/>
      <c r="S17" s="57"/>
      <c r="T17" s="58">
        <f t="shared" si="721"/>
        <v>1</v>
      </c>
      <c r="U17" s="57"/>
      <c r="V17" s="57"/>
      <c r="W17" s="57">
        <v>1</v>
      </c>
      <c r="X17" s="58">
        <f t="shared" si="722"/>
        <v>1</v>
      </c>
      <c r="Y17" s="57"/>
      <c r="Z17" s="57"/>
      <c r="AA17" s="57"/>
      <c r="AB17" s="57"/>
      <c r="AC17" s="58">
        <f t="shared" si="723"/>
        <v>0</v>
      </c>
      <c r="AD17" s="57"/>
      <c r="AE17" s="57"/>
      <c r="AF17" s="57"/>
      <c r="AG17" s="58">
        <f t="shared" si="724"/>
        <v>0</v>
      </c>
      <c r="AH17" s="57">
        <v>1</v>
      </c>
      <c r="AI17" s="57"/>
      <c r="AJ17" s="57">
        <v>1</v>
      </c>
      <c r="AK17" s="57"/>
      <c r="AL17" s="58">
        <f t="shared" si="725"/>
        <v>2</v>
      </c>
      <c r="AM17" s="57"/>
      <c r="AN17" s="57"/>
      <c r="AO17" s="57"/>
      <c r="AP17" s="57"/>
      <c r="AQ17" s="58">
        <f t="shared" si="726"/>
        <v>0</v>
      </c>
      <c r="AR17" s="60">
        <f t="shared" si="727"/>
        <v>6</v>
      </c>
    </row>
    <row r="18" ht="15">
      <c r="A18" s="36" t="s">
        <v>51</v>
      </c>
      <c r="B18" s="57"/>
      <c r="C18" s="57"/>
      <c r="D18" s="57"/>
      <c r="E18" s="57"/>
      <c r="F18" s="58">
        <f t="shared" si="718"/>
        <v>0</v>
      </c>
      <c r="G18" s="57"/>
      <c r="H18" s="57"/>
      <c r="I18" s="57"/>
      <c r="J18" s="57"/>
      <c r="K18" s="58">
        <f t="shared" si="719"/>
        <v>0</v>
      </c>
      <c r="L18" s="57"/>
      <c r="M18" s="57"/>
      <c r="N18" s="57"/>
      <c r="O18" s="58">
        <f t="shared" si="720"/>
        <v>0</v>
      </c>
      <c r="P18" s="57"/>
      <c r="Q18" s="57"/>
      <c r="R18" s="57"/>
      <c r="S18" s="57"/>
      <c r="T18" s="58">
        <f t="shared" si="721"/>
        <v>0</v>
      </c>
      <c r="U18" s="57"/>
      <c r="V18" s="57"/>
      <c r="W18" s="57"/>
      <c r="X18" s="58">
        <f t="shared" si="722"/>
        <v>0</v>
      </c>
      <c r="Y18" s="57"/>
      <c r="Z18" s="57"/>
      <c r="AA18" s="57"/>
      <c r="AB18" s="57"/>
      <c r="AC18" s="58">
        <f t="shared" si="723"/>
        <v>0</v>
      </c>
      <c r="AD18" s="57"/>
      <c r="AE18" s="57"/>
      <c r="AF18" s="57"/>
      <c r="AG18" s="58">
        <f t="shared" si="724"/>
        <v>0</v>
      </c>
      <c r="AH18" s="57"/>
      <c r="AI18" s="57"/>
      <c r="AJ18" s="57"/>
      <c r="AK18" s="57"/>
      <c r="AL18" s="58">
        <f t="shared" si="725"/>
        <v>0</v>
      </c>
      <c r="AM18" s="57"/>
      <c r="AN18" s="57"/>
      <c r="AO18" s="57"/>
      <c r="AP18" s="57"/>
      <c r="AQ18" s="58">
        <f t="shared" si="726"/>
        <v>0</v>
      </c>
      <c r="AR18" s="60">
        <f t="shared" si="727"/>
        <v>0</v>
      </c>
    </row>
    <row r="19" ht="16.5">
      <c r="A19" s="61" t="s">
        <v>27</v>
      </c>
      <c r="B19" s="57" t="s">
        <v>20</v>
      </c>
      <c r="C19" s="57" t="s">
        <v>20</v>
      </c>
      <c r="D19" s="57" t="s">
        <v>20</v>
      </c>
      <c r="E19" s="57" t="s">
        <v>20</v>
      </c>
      <c r="F19" s="58">
        <f t="shared" si="718"/>
        <v>0</v>
      </c>
      <c r="G19" s="57" t="s">
        <v>20</v>
      </c>
      <c r="H19" s="57" t="s">
        <v>20</v>
      </c>
      <c r="I19" s="57">
        <v>1</v>
      </c>
      <c r="J19" s="57" t="s">
        <v>20</v>
      </c>
      <c r="K19" s="58">
        <f t="shared" si="719"/>
        <v>1</v>
      </c>
      <c r="L19" s="57" t="s">
        <v>20</v>
      </c>
      <c r="M19" s="57" t="s">
        <v>20</v>
      </c>
      <c r="N19" s="57" t="s">
        <v>20</v>
      </c>
      <c r="O19" s="58">
        <f t="shared" si="720"/>
        <v>0</v>
      </c>
      <c r="P19" s="57" t="s">
        <v>20</v>
      </c>
      <c r="Q19" s="57" t="s">
        <v>20</v>
      </c>
      <c r="R19" s="57">
        <v>1</v>
      </c>
      <c r="S19" s="57" t="s">
        <v>20</v>
      </c>
      <c r="T19" s="58">
        <f t="shared" si="721"/>
        <v>1</v>
      </c>
      <c r="U19" s="57" t="s">
        <v>20</v>
      </c>
      <c r="V19" s="57" t="s">
        <v>20</v>
      </c>
      <c r="W19" s="57" t="s">
        <v>20</v>
      </c>
      <c r="X19" s="58">
        <f t="shared" si="722"/>
        <v>0</v>
      </c>
      <c r="Y19" s="57" t="s">
        <v>20</v>
      </c>
      <c r="Z19" s="57" t="s">
        <v>20</v>
      </c>
      <c r="AA19" s="57" t="s">
        <v>20</v>
      </c>
      <c r="AB19" s="57" t="s">
        <v>20</v>
      </c>
      <c r="AC19" s="58">
        <f t="shared" si="723"/>
        <v>0</v>
      </c>
      <c r="AD19" s="57" t="s">
        <v>20</v>
      </c>
      <c r="AE19" s="57">
        <v>1</v>
      </c>
      <c r="AF19" s="57" t="s">
        <v>20</v>
      </c>
      <c r="AG19" s="58">
        <f t="shared" si="724"/>
        <v>1</v>
      </c>
      <c r="AH19" s="57" t="s">
        <v>20</v>
      </c>
      <c r="AI19" s="57" t="s">
        <v>20</v>
      </c>
      <c r="AJ19" s="57" t="s">
        <v>20</v>
      </c>
      <c r="AK19" s="57" t="s">
        <v>20</v>
      </c>
      <c r="AL19" s="58">
        <f t="shared" si="725"/>
        <v>0</v>
      </c>
      <c r="AM19" s="57" t="s">
        <v>20</v>
      </c>
      <c r="AN19" s="57" t="s">
        <v>20</v>
      </c>
      <c r="AO19" s="57">
        <v>1</v>
      </c>
      <c r="AP19" s="57" t="s">
        <v>20</v>
      </c>
      <c r="AQ19" s="58">
        <f t="shared" si="726"/>
        <v>1</v>
      </c>
      <c r="AR19" s="60">
        <f t="shared" si="727"/>
        <v>4</v>
      </c>
    </row>
    <row r="20" ht="15">
      <c r="A20" s="36" t="s">
        <v>28</v>
      </c>
      <c r="B20" s="57" t="s">
        <v>20</v>
      </c>
      <c r="C20" s="57" t="s">
        <v>20</v>
      </c>
      <c r="D20" s="57" t="s">
        <v>20</v>
      </c>
      <c r="E20" s="57"/>
      <c r="F20" s="58">
        <f t="shared" si="718"/>
        <v>0</v>
      </c>
      <c r="G20" s="57" t="s">
        <v>20</v>
      </c>
      <c r="H20" s="57" t="s">
        <v>20</v>
      </c>
      <c r="I20" s="57" t="s">
        <v>20</v>
      </c>
      <c r="J20" s="57" t="s">
        <v>20</v>
      </c>
      <c r="K20" s="58">
        <f t="shared" si="719"/>
        <v>0</v>
      </c>
      <c r="L20" s="57" t="s">
        <v>20</v>
      </c>
      <c r="M20" s="57" t="s">
        <v>20</v>
      </c>
      <c r="N20" s="57" t="s">
        <v>20</v>
      </c>
      <c r="O20" s="58">
        <f t="shared" si="720"/>
        <v>0</v>
      </c>
      <c r="P20" s="57" t="s">
        <v>20</v>
      </c>
      <c r="Q20" s="57" t="s">
        <v>20</v>
      </c>
      <c r="R20" s="57" t="s">
        <v>20</v>
      </c>
      <c r="S20" s="57" t="s">
        <v>20</v>
      </c>
      <c r="T20" s="58">
        <f t="shared" si="721"/>
        <v>0</v>
      </c>
      <c r="U20" s="57" t="s">
        <v>20</v>
      </c>
      <c r="V20" s="57" t="s">
        <v>20</v>
      </c>
      <c r="W20" s="57" t="s">
        <v>20</v>
      </c>
      <c r="X20" s="58">
        <f t="shared" si="722"/>
        <v>0</v>
      </c>
      <c r="Y20" s="57" t="s">
        <v>20</v>
      </c>
      <c r="Z20" s="57" t="s">
        <v>20</v>
      </c>
      <c r="AA20" s="57" t="s">
        <v>20</v>
      </c>
      <c r="AB20" s="57" t="s">
        <v>20</v>
      </c>
      <c r="AC20" s="58">
        <f t="shared" si="723"/>
        <v>0</v>
      </c>
      <c r="AD20" s="57" t="s">
        <v>20</v>
      </c>
      <c r="AE20" s="57" t="s">
        <v>20</v>
      </c>
      <c r="AF20" s="57" t="s">
        <v>20</v>
      </c>
      <c r="AG20" s="58">
        <f t="shared" si="724"/>
        <v>0</v>
      </c>
      <c r="AH20" s="57" t="s">
        <v>20</v>
      </c>
      <c r="AI20" s="57" t="s">
        <v>20</v>
      </c>
      <c r="AJ20" s="57" t="s">
        <v>20</v>
      </c>
      <c r="AK20" s="57" t="s">
        <v>20</v>
      </c>
      <c r="AL20" s="58">
        <f t="shared" si="725"/>
        <v>0</v>
      </c>
      <c r="AM20" s="57" t="s">
        <v>20</v>
      </c>
      <c r="AN20" s="57" t="s">
        <v>20</v>
      </c>
      <c r="AO20" s="57" t="s">
        <v>20</v>
      </c>
      <c r="AP20" s="57" t="s">
        <v>20</v>
      </c>
      <c r="AQ20" s="58">
        <f t="shared" si="726"/>
        <v>0</v>
      </c>
      <c r="AR20" s="60">
        <f t="shared" si="72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topLeftCell="S1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115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71" t="s">
        <v>2</v>
      </c>
      <c r="C3" s="71"/>
      <c r="D3" s="71"/>
      <c r="E3" s="71"/>
      <c r="F3" s="72"/>
      <c r="G3" s="71" t="s">
        <v>3</v>
      </c>
      <c r="H3" s="71"/>
      <c r="I3" s="71"/>
      <c r="J3" s="71"/>
      <c r="K3" s="72"/>
      <c r="L3" s="71" t="s">
        <v>4</v>
      </c>
      <c r="M3" s="71"/>
      <c r="N3" s="71"/>
      <c r="O3" s="72"/>
      <c r="P3" s="71" t="s">
        <v>5</v>
      </c>
      <c r="Q3" s="71"/>
      <c r="R3" s="71"/>
      <c r="S3" s="71"/>
      <c r="T3" s="72"/>
      <c r="U3" s="71" t="s">
        <v>6</v>
      </c>
      <c r="V3" s="71"/>
      <c r="W3" s="71"/>
      <c r="X3" s="72"/>
      <c r="Y3" s="71" t="s">
        <v>7</v>
      </c>
      <c r="Z3" s="71"/>
      <c r="AA3" s="71"/>
      <c r="AB3" s="71"/>
      <c r="AC3" s="72"/>
      <c r="AD3" s="71" t="s">
        <v>8</v>
      </c>
      <c r="AE3" s="71"/>
      <c r="AF3" s="71"/>
      <c r="AG3" s="72"/>
      <c r="AH3" s="71" t="s">
        <v>9</v>
      </c>
      <c r="AI3" s="71"/>
      <c r="AJ3" s="71"/>
      <c r="AK3" s="71"/>
      <c r="AL3" s="72"/>
      <c r="AM3" s="71" t="s">
        <v>10</v>
      </c>
      <c r="AN3" s="71"/>
      <c r="AO3" s="71"/>
      <c r="AP3" s="71"/>
      <c r="AQ3" s="72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72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729">SUM(G5,H5,I5,J5)</f>
        <v>0</v>
      </c>
      <c r="L5" s="57"/>
      <c r="M5" s="57"/>
      <c r="N5" s="57"/>
      <c r="O5" s="58">
        <f t="shared" ref="O5:O9" si="730">SUM(L5,M5,N5)</f>
        <v>0</v>
      </c>
      <c r="P5" s="57" t="s">
        <v>20</v>
      </c>
      <c r="Q5" s="57" t="s">
        <v>20</v>
      </c>
      <c r="R5" s="57" t="s">
        <v>20</v>
      </c>
      <c r="S5" s="57">
        <v>1</v>
      </c>
      <c r="T5" s="58">
        <f t="shared" ref="T5:T9" si="731">SUM(P5,Q5,R5,S5)</f>
        <v>1</v>
      </c>
      <c r="U5" s="57" t="s">
        <v>20</v>
      </c>
      <c r="V5" s="57"/>
      <c r="W5" s="57"/>
      <c r="X5" s="58">
        <f t="shared" ref="X5:X9" si="732">SUM(U5,V5,W5)</f>
        <v>0</v>
      </c>
      <c r="Y5" s="57"/>
      <c r="Z5" s="57">
        <v>1</v>
      </c>
      <c r="AA5" s="57" t="s">
        <v>20</v>
      </c>
      <c r="AB5" s="57" t="s">
        <v>20</v>
      </c>
      <c r="AC5" s="58">
        <f t="shared" ref="AC5:AC9" si="733">SUM(Y5,Z5,AA5,AB5)</f>
        <v>1</v>
      </c>
      <c r="AD5" s="57" t="s">
        <v>20</v>
      </c>
      <c r="AE5" s="57"/>
      <c r="AF5" s="57"/>
      <c r="AG5" s="58">
        <f t="shared" ref="AG5:AG9" si="734">SUM(AD5,AE5,AF5)</f>
        <v>0</v>
      </c>
      <c r="AH5" s="57" t="s">
        <v>20</v>
      </c>
      <c r="AI5" s="57" t="s">
        <v>20</v>
      </c>
      <c r="AJ5" s="57" t="s">
        <v>20</v>
      </c>
      <c r="AK5" s="59">
        <v>1</v>
      </c>
      <c r="AL5" s="58">
        <f t="shared" ref="AL5:AL9" si="735">SUM(AH5,AI5,AJ5,AK5)</f>
        <v>1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1</v>
      </c>
      <c r="AR5" s="60">
        <f t="shared" ref="AR5:AR9" si="73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72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729"/>
        <v>0</v>
      </c>
      <c r="L6" s="57" t="s">
        <v>20</v>
      </c>
      <c r="M6" s="57" t="s">
        <v>20</v>
      </c>
      <c r="N6" s="57" t="s">
        <v>20</v>
      </c>
      <c r="O6" s="58">
        <f t="shared" si="730"/>
        <v>0</v>
      </c>
      <c r="P6" s="57" t="s">
        <v>20</v>
      </c>
      <c r="Q6" s="57" t="s">
        <v>20</v>
      </c>
      <c r="R6" s="57" t="s">
        <v>20</v>
      </c>
      <c r="S6" s="57">
        <v>1</v>
      </c>
      <c r="T6" s="58">
        <f t="shared" si="731"/>
        <v>1</v>
      </c>
      <c r="U6" s="57" t="s">
        <v>20</v>
      </c>
      <c r="V6" s="57" t="s">
        <v>20</v>
      </c>
      <c r="W6" s="57" t="s">
        <v>20</v>
      </c>
      <c r="X6" s="58">
        <f t="shared" si="73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733"/>
        <v>0</v>
      </c>
      <c r="AD6" s="57" t="s">
        <v>20</v>
      </c>
      <c r="AE6" s="57" t="s">
        <v>20</v>
      </c>
      <c r="AF6" s="57" t="s">
        <v>20</v>
      </c>
      <c r="AG6" s="58">
        <f t="shared" si="73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735"/>
        <v>0</v>
      </c>
      <c r="AM6" s="57">
        <v>1</v>
      </c>
      <c r="AN6" s="59"/>
      <c r="AO6" s="57" t="s">
        <v>20</v>
      </c>
      <c r="AP6" s="57" t="s">
        <v>20</v>
      </c>
      <c r="AQ6" s="58">
        <f t="shared" ref="AQ6:AQ9" si="737">SUM(AM6,AN6,AO6,AP6)</f>
        <v>1</v>
      </c>
      <c r="AR6" s="60">
        <f t="shared" si="736"/>
        <v>3</v>
      </c>
    </row>
    <row r="7" ht="15">
      <c r="A7" s="36" t="s">
        <v>55</v>
      </c>
      <c r="B7" s="57" t="s">
        <v>20</v>
      </c>
      <c r="C7" s="57">
        <v>1</v>
      </c>
      <c r="D7" s="57"/>
      <c r="E7" s="57"/>
      <c r="F7" s="58">
        <f t="shared" si="728"/>
        <v>1</v>
      </c>
      <c r="G7" s="57"/>
      <c r="H7" s="57"/>
      <c r="I7" s="57"/>
      <c r="J7" s="57">
        <v>1</v>
      </c>
      <c r="K7" s="58">
        <f t="shared" si="729"/>
        <v>1</v>
      </c>
      <c r="L7" s="57"/>
      <c r="M7" s="57"/>
      <c r="N7" s="57"/>
      <c r="O7" s="58">
        <f t="shared" si="730"/>
        <v>0</v>
      </c>
      <c r="P7" s="57"/>
      <c r="Q7" s="57">
        <v>1</v>
      </c>
      <c r="R7" s="57"/>
      <c r="S7" s="57"/>
      <c r="T7" s="58">
        <f t="shared" si="731"/>
        <v>1</v>
      </c>
      <c r="U7" s="57"/>
      <c r="V7" s="57"/>
      <c r="W7" s="57"/>
      <c r="X7" s="58">
        <f t="shared" si="732"/>
        <v>0</v>
      </c>
      <c r="Y7" s="57"/>
      <c r="Z7" s="57"/>
      <c r="AA7" s="57">
        <v>1</v>
      </c>
      <c r="AB7" s="57"/>
      <c r="AC7" s="58">
        <f t="shared" si="733"/>
        <v>1</v>
      </c>
      <c r="AD7" s="57"/>
      <c r="AE7" s="57"/>
      <c r="AF7" s="57"/>
      <c r="AG7" s="58">
        <f t="shared" si="734"/>
        <v>0</v>
      </c>
      <c r="AH7" s="57"/>
      <c r="AI7" s="57"/>
      <c r="AJ7" s="57"/>
      <c r="AK7" s="57"/>
      <c r="AL7" s="58">
        <f t="shared" si="735"/>
        <v>0</v>
      </c>
      <c r="AM7" s="57"/>
      <c r="AN7" s="59"/>
      <c r="AO7" s="57">
        <v>1</v>
      </c>
      <c r="AP7" s="57"/>
      <c r="AQ7" s="58">
        <f t="shared" si="737"/>
        <v>1</v>
      </c>
      <c r="AR7" s="60">
        <f t="shared" si="736"/>
        <v>5</v>
      </c>
    </row>
    <row r="8" ht="15">
      <c r="A8" s="36" t="s">
        <v>56</v>
      </c>
      <c r="B8" s="57" t="s">
        <v>20</v>
      </c>
      <c r="C8" s="57"/>
      <c r="D8" s="57"/>
      <c r="E8" s="57"/>
      <c r="F8" s="58">
        <f t="shared" si="728"/>
        <v>0</v>
      </c>
      <c r="G8" s="57"/>
      <c r="H8" s="57"/>
      <c r="I8" s="57"/>
      <c r="J8" s="57"/>
      <c r="K8" s="58">
        <f t="shared" si="729"/>
        <v>0</v>
      </c>
      <c r="L8" s="57"/>
      <c r="M8" s="57"/>
      <c r="N8" s="57"/>
      <c r="O8" s="58">
        <f t="shared" si="730"/>
        <v>0</v>
      </c>
      <c r="P8" s="57"/>
      <c r="Q8" s="57"/>
      <c r="R8" s="57"/>
      <c r="S8" s="57"/>
      <c r="T8" s="58">
        <f t="shared" si="731"/>
        <v>0</v>
      </c>
      <c r="U8" s="57"/>
      <c r="V8" s="57"/>
      <c r="W8" s="57"/>
      <c r="X8" s="58">
        <f t="shared" si="732"/>
        <v>0</v>
      </c>
      <c r="Y8" s="57"/>
      <c r="Z8" s="57"/>
      <c r="AA8" s="57"/>
      <c r="AB8" s="57"/>
      <c r="AC8" s="58">
        <f t="shared" si="733"/>
        <v>0</v>
      </c>
      <c r="AD8" s="57"/>
      <c r="AE8" s="57"/>
      <c r="AF8" s="57"/>
      <c r="AG8" s="58">
        <f t="shared" si="734"/>
        <v>0</v>
      </c>
      <c r="AH8" s="57"/>
      <c r="AI8" s="57"/>
      <c r="AJ8" s="57"/>
      <c r="AK8" s="57"/>
      <c r="AL8" s="58">
        <f t="shared" si="735"/>
        <v>0</v>
      </c>
      <c r="AM8" s="57"/>
      <c r="AN8" s="59"/>
      <c r="AO8" s="57"/>
      <c r="AP8" s="57"/>
      <c r="AQ8" s="58">
        <f t="shared" si="737"/>
        <v>0</v>
      </c>
      <c r="AR8" s="60">
        <f t="shared" si="736"/>
        <v>0</v>
      </c>
    </row>
    <row r="9" ht="15">
      <c r="A9" s="36" t="s">
        <v>57</v>
      </c>
      <c r="B9" s="57">
        <v>0</v>
      </c>
      <c r="C9" s="57">
        <v>0</v>
      </c>
      <c r="D9" s="57">
        <v>0</v>
      </c>
      <c r="E9" s="57">
        <v>0</v>
      </c>
      <c r="F9" s="58">
        <f t="shared" si="728"/>
        <v>0</v>
      </c>
      <c r="G9" s="57">
        <v>0</v>
      </c>
      <c r="H9" s="57">
        <v>1</v>
      </c>
      <c r="I9" s="57">
        <v>0</v>
      </c>
      <c r="J9" s="57">
        <v>0</v>
      </c>
      <c r="K9" s="58">
        <f t="shared" si="729"/>
        <v>1</v>
      </c>
      <c r="L9" s="57">
        <v>0</v>
      </c>
      <c r="M9" s="57">
        <v>0</v>
      </c>
      <c r="N9" s="57">
        <v>0</v>
      </c>
      <c r="O9" s="58">
        <f t="shared" si="730"/>
        <v>0</v>
      </c>
      <c r="P9" s="57">
        <v>0</v>
      </c>
      <c r="Q9" s="57">
        <v>0</v>
      </c>
      <c r="R9" s="57">
        <v>0</v>
      </c>
      <c r="S9" s="57">
        <v>0</v>
      </c>
      <c r="T9" s="58">
        <f t="shared" si="731"/>
        <v>0</v>
      </c>
      <c r="U9" s="57">
        <v>0</v>
      </c>
      <c r="V9" s="57">
        <v>1</v>
      </c>
      <c r="W9" s="57">
        <v>0</v>
      </c>
      <c r="X9" s="58">
        <f t="shared" si="732"/>
        <v>1</v>
      </c>
      <c r="Y9" s="57">
        <v>1</v>
      </c>
      <c r="Z9" s="57">
        <v>0</v>
      </c>
      <c r="AA9" s="57">
        <v>0</v>
      </c>
      <c r="AB9" s="57">
        <v>0</v>
      </c>
      <c r="AC9" s="58">
        <f t="shared" si="733"/>
        <v>1</v>
      </c>
      <c r="AD9" s="57">
        <v>0</v>
      </c>
      <c r="AE9" s="57">
        <v>0</v>
      </c>
      <c r="AF9" s="57">
        <v>1</v>
      </c>
      <c r="AG9" s="58">
        <f t="shared" si="734"/>
        <v>1</v>
      </c>
      <c r="AH9" s="57">
        <v>0</v>
      </c>
      <c r="AI9" s="57">
        <v>0</v>
      </c>
      <c r="AJ9" s="57">
        <v>0</v>
      </c>
      <c r="AK9" s="59">
        <v>1</v>
      </c>
      <c r="AL9" s="58">
        <f t="shared" si="735"/>
        <v>1</v>
      </c>
      <c r="AM9" s="57">
        <v>0</v>
      </c>
      <c r="AN9" s="57">
        <v>0</v>
      </c>
      <c r="AO9" s="59">
        <v>1</v>
      </c>
      <c r="AP9" s="57">
        <v>0</v>
      </c>
      <c r="AQ9" s="58">
        <f t="shared" si="737"/>
        <v>1</v>
      </c>
      <c r="AR9" s="60">
        <f t="shared" si="736"/>
        <v>6</v>
      </c>
    </row>
    <row r="10" ht="15">
      <c r="A10" s="36" t="s">
        <v>58</v>
      </c>
      <c r="B10" s="57">
        <v>0</v>
      </c>
      <c r="C10" s="57">
        <v>1</v>
      </c>
      <c r="D10" s="57">
        <v>0</v>
      </c>
      <c r="E10" s="57">
        <v>0</v>
      </c>
      <c r="F10" s="58">
        <f t="shared" ref="F10:F28" si="738">SUM(B10,C10,D10,E10)</f>
        <v>1</v>
      </c>
      <c r="G10" s="57">
        <v>0</v>
      </c>
      <c r="H10" s="57">
        <v>0</v>
      </c>
      <c r="I10" s="57">
        <v>0</v>
      </c>
      <c r="J10" s="57">
        <v>0</v>
      </c>
      <c r="K10" s="58">
        <f t="shared" ref="K10:K28" si="739">SUM(G10,H10,I10,J10)</f>
        <v>0</v>
      </c>
      <c r="L10" s="57">
        <v>0</v>
      </c>
      <c r="M10" s="57">
        <v>0</v>
      </c>
      <c r="N10" s="57">
        <v>0</v>
      </c>
      <c r="O10" s="58">
        <f t="shared" ref="O10:O28" si="740">SUM(L10,M10,N10)</f>
        <v>0</v>
      </c>
      <c r="P10" s="57">
        <v>0</v>
      </c>
      <c r="Q10" s="57">
        <v>0</v>
      </c>
      <c r="R10" s="57">
        <v>1</v>
      </c>
      <c r="S10" s="57">
        <v>0</v>
      </c>
      <c r="T10" s="58">
        <f t="shared" ref="T10:T28" si="741">SUM(P10,Q10,R10,S10)</f>
        <v>1</v>
      </c>
      <c r="U10" s="57">
        <v>0</v>
      </c>
      <c r="V10" s="57">
        <v>0</v>
      </c>
      <c r="W10" s="57">
        <v>0</v>
      </c>
      <c r="X10" s="58">
        <f t="shared" ref="X10:X28" si="742">SUM(U10,V10,W10)</f>
        <v>0</v>
      </c>
      <c r="Y10" s="57">
        <v>0</v>
      </c>
      <c r="Z10" s="57">
        <v>0</v>
      </c>
      <c r="AA10" s="57">
        <v>0</v>
      </c>
      <c r="AB10" s="57">
        <v>0</v>
      </c>
      <c r="AC10" s="58">
        <f t="shared" ref="AC10:AC28" si="743">SUM(Y10,Z10,AA10,AB10)</f>
        <v>0</v>
      </c>
      <c r="AD10" s="57">
        <v>0</v>
      </c>
      <c r="AE10" s="57">
        <v>0</v>
      </c>
      <c r="AF10" s="57">
        <v>0</v>
      </c>
      <c r="AG10" s="58">
        <f t="shared" ref="AG10:AG28" si="744">SUM(AD10,AE10,AF10)</f>
        <v>0</v>
      </c>
      <c r="AH10" s="57">
        <v>1</v>
      </c>
      <c r="AI10" s="57">
        <v>0</v>
      </c>
      <c r="AJ10" s="57">
        <v>0</v>
      </c>
      <c r="AK10" s="59">
        <v>0</v>
      </c>
      <c r="AL10" s="58">
        <f t="shared" ref="AL10:AL28" si="745">SUM(AH10,AI10,AJ10,AK10)</f>
        <v>1</v>
      </c>
      <c r="AM10" s="57">
        <v>0</v>
      </c>
      <c r="AN10" s="57">
        <v>1</v>
      </c>
      <c r="AO10" s="59">
        <v>0</v>
      </c>
      <c r="AP10" s="57">
        <v>0</v>
      </c>
      <c r="AQ10" s="58">
        <f t="shared" ref="AQ10:AQ28" si="746">SUM(AM10,AN10,AO10,AP10)</f>
        <v>1</v>
      </c>
      <c r="AR10" s="60">
        <f t="shared" ref="AR10:AR28" si="747">SUM(F10,K10,O10,T10,X10,AC10,AG10,AL10,AQ10)</f>
        <v>4</v>
      </c>
    </row>
    <row r="11" ht="15">
      <c r="A11" s="36" t="s">
        <v>59</v>
      </c>
      <c r="B11" s="57">
        <v>0</v>
      </c>
      <c r="C11" s="57">
        <v>0</v>
      </c>
      <c r="D11" s="57">
        <v>0</v>
      </c>
      <c r="E11" s="57">
        <v>0</v>
      </c>
      <c r="F11" s="58">
        <f t="shared" si="738"/>
        <v>0</v>
      </c>
      <c r="G11" s="57">
        <v>0</v>
      </c>
      <c r="H11" s="57">
        <v>0</v>
      </c>
      <c r="I11" s="57">
        <v>0</v>
      </c>
      <c r="J11" s="57">
        <v>0</v>
      </c>
      <c r="K11" s="58">
        <f t="shared" si="739"/>
        <v>0</v>
      </c>
      <c r="L11" s="57">
        <v>0</v>
      </c>
      <c r="M11" s="57">
        <v>0</v>
      </c>
      <c r="N11" s="57">
        <v>0</v>
      </c>
      <c r="O11" s="58">
        <f t="shared" si="740"/>
        <v>0</v>
      </c>
      <c r="P11" s="57">
        <v>0</v>
      </c>
      <c r="Q11" s="57">
        <v>0</v>
      </c>
      <c r="R11" s="57">
        <v>0</v>
      </c>
      <c r="S11" s="57">
        <v>0</v>
      </c>
      <c r="T11" s="58">
        <f t="shared" si="741"/>
        <v>0</v>
      </c>
      <c r="U11" s="57">
        <v>0</v>
      </c>
      <c r="V11" s="57">
        <v>1</v>
      </c>
      <c r="W11" s="57">
        <v>0</v>
      </c>
      <c r="X11" s="58">
        <f t="shared" si="742"/>
        <v>1</v>
      </c>
      <c r="Y11" s="57">
        <v>0</v>
      </c>
      <c r="Z11" s="57">
        <v>0</v>
      </c>
      <c r="AA11" s="57">
        <v>0</v>
      </c>
      <c r="AB11" s="57">
        <v>0</v>
      </c>
      <c r="AC11" s="58">
        <f t="shared" si="743"/>
        <v>0</v>
      </c>
      <c r="AD11" s="57">
        <v>0</v>
      </c>
      <c r="AE11" s="57">
        <v>0</v>
      </c>
      <c r="AF11" s="57">
        <v>0</v>
      </c>
      <c r="AG11" s="58">
        <f t="shared" si="744"/>
        <v>0</v>
      </c>
      <c r="AH11" s="57">
        <v>0</v>
      </c>
      <c r="AI11" s="57">
        <v>0</v>
      </c>
      <c r="AJ11" s="57">
        <v>0</v>
      </c>
      <c r="AK11" s="59">
        <v>0</v>
      </c>
      <c r="AL11" s="58">
        <f t="shared" si="745"/>
        <v>0</v>
      </c>
      <c r="AM11" s="57">
        <v>0</v>
      </c>
      <c r="AN11" s="57">
        <v>0</v>
      </c>
      <c r="AO11" s="59">
        <v>1</v>
      </c>
      <c r="AP11" s="57">
        <v>0</v>
      </c>
      <c r="AQ11" s="58">
        <f t="shared" si="746"/>
        <v>1</v>
      </c>
      <c r="AR11" s="60">
        <f t="shared" si="747"/>
        <v>2</v>
      </c>
    </row>
    <row r="12" ht="15">
      <c r="A12" s="36" t="s">
        <v>60</v>
      </c>
      <c r="B12" s="57">
        <v>0</v>
      </c>
      <c r="C12" s="57">
        <v>0</v>
      </c>
      <c r="D12" s="57">
        <v>1</v>
      </c>
      <c r="E12" s="57">
        <v>0</v>
      </c>
      <c r="F12" s="58">
        <f t="shared" si="738"/>
        <v>1</v>
      </c>
      <c r="G12" s="57">
        <v>0</v>
      </c>
      <c r="H12" s="57">
        <v>1</v>
      </c>
      <c r="I12" s="57">
        <v>0</v>
      </c>
      <c r="J12" s="57">
        <v>0</v>
      </c>
      <c r="K12" s="58">
        <f t="shared" si="739"/>
        <v>1</v>
      </c>
      <c r="L12" s="57">
        <v>1</v>
      </c>
      <c r="M12" s="57">
        <v>0</v>
      </c>
      <c r="N12" s="57">
        <v>0</v>
      </c>
      <c r="O12" s="58">
        <f t="shared" si="740"/>
        <v>1</v>
      </c>
      <c r="P12" s="57">
        <v>1</v>
      </c>
      <c r="Q12" s="57">
        <v>0</v>
      </c>
      <c r="R12" s="57">
        <v>0</v>
      </c>
      <c r="S12" s="57">
        <v>1</v>
      </c>
      <c r="T12" s="58">
        <f t="shared" si="741"/>
        <v>2</v>
      </c>
      <c r="U12" s="57">
        <v>0</v>
      </c>
      <c r="V12" s="57">
        <v>0</v>
      </c>
      <c r="W12" s="57">
        <v>0</v>
      </c>
      <c r="X12" s="58">
        <f t="shared" si="742"/>
        <v>0</v>
      </c>
      <c r="Y12" s="57">
        <v>0</v>
      </c>
      <c r="Z12" s="57">
        <v>1</v>
      </c>
      <c r="AA12" s="57">
        <v>0</v>
      </c>
      <c r="AB12" s="57">
        <v>0</v>
      </c>
      <c r="AC12" s="58">
        <f t="shared" si="743"/>
        <v>1</v>
      </c>
      <c r="AD12" s="57">
        <v>0</v>
      </c>
      <c r="AE12" s="57">
        <v>0</v>
      </c>
      <c r="AF12" s="57">
        <v>1</v>
      </c>
      <c r="AG12" s="58">
        <f t="shared" si="744"/>
        <v>1</v>
      </c>
      <c r="AH12" s="57">
        <v>0</v>
      </c>
      <c r="AI12" s="57">
        <v>0</v>
      </c>
      <c r="AJ12" s="57">
        <v>1</v>
      </c>
      <c r="AK12" s="59">
        <v>0</v>
      </c>
      <c r="AL12" s="58">
        <f t="shared" si="745"/>
        <v>1</v>
      </c>
      <c r="AM12" s="57">
        <v>1</v>
      </c>
      <c r="AN12" s="57">
        <v>0</v>
      </c>
      <c r="AO12" s="59">
        <v>0</v>
      </c>
      <c r="AP12" s="57">
        <v>0</v>
      </c>
      <c r="AQ12" s="58">
        <f t="shared" si="746"/>
        <v>1</v>
      </c>
      <c r="AR12" s="60">
        <f t="shared" si="747"/>
        <v>9</v>
      </c>
    </row>
    <row r="13" ht="15">
      <c r="A13" s="37" t="s">
        <v>61</v>
      </c>
      <c r="B13" s="57">
        <v>0</v>
      </c>
      <c r="C13" s="57">
        <v>1</v>
      </c>
      <c r="D13" s="57">
        <v>0</v>
      </c>
      <c r="E13" s="57">
        <v>0</v>
      </c>
      <c r="F13" s="58">
        <f t="shared" si="738"/>
        <v>1</v>
      </c>
      <c r="G13" s="57">
        <v>0</v>
      </c>
      <c r="H13" s="57">
        <v>0</v>
      </c>
      <c r="I13" s="57">
        <v>0</v>
      </c>
      <c r="J13" s="57">
        <v>1</v>
      </c>
      <c r="K13" s="58">
        <f t="shared" si="739"/>
        <v>1</v>
      </c>
      <c r="L13" s="57">
        <v>0</v>
      </c>
      <c r="M13" s="57">
        <v>0</v>
      </c>
      <c r="N13" s="57">
        <v>0</v>
      </c>
      <c r="O13" s="58">
        <f t="shared" si="740"/>
        <v>0</v>
      </c>
      <c r="P13" s="57">
        <v>0</v>
      </c>
      <c r="Q13" s="57">
        <v>0</v>
      </c>
      <c r="R13" s="57">
        <v>1</v>
      </c>
      <c r="S13" s="57">
        <v>0</v>
      </c>
      <c r="T13" s="58">
        <f t="shared" si="741"/>
        <v>1</v>
      </c>
      <c r="U13" s="57">
        <v>0</v>
      </c>
      <c r="V13" s="57">
        <v>0</v>
      </c>
      <c r="W13" s="57">
        <v>0</v>
      </c>
      <c r="X13" s="58">
        <f t="shared" si="742"/>
        <v>0</v>
      </c>
      <c r="Y13" s="57">
        <v>0</v>
      </c>
      <c r="Z13" s="57">
        <v>0</v>
      </c>
      <c r="AA13" s="57">
        <v>0</v>
      </c>
      <c r="AB13" s="57">
        <v>1</v>
      </c>
      <c r="AC13" s="58">
        <f t="shared" si="743"/>
        <v>1</v>
      </c>
      <c r="AD13" s="57">
        <v>0</v>
      </c>
      <c r="AE13" s="57">
        <v>0</v>
      </c>
      <c r="AF13" s="57">
        <v>0</v>
      </c>
      <c r="AG13" s="58">
        <f t="shared" si="744"/>
        <v>0</v>
      </c>
      <c r="AH13" s="57">
        <v>1</v>
      </c>
      <c r="AI13" s="57">
        <v>0</v>
      </c>
      <c r="AJ13" s="57">
        <v>0</v>
      </c>
      <c r="AK13" s="59">
        <v>0</v>
      </c>
      <c r="AL13" s="58">
        <f t="shared" si="745"/>
        <v>1</v>
      </c>
      <c r="AM13" s="57">
        <v>1</v>
      </c>
      <c r="AN13" s="57">
        <v>0</v>
      </c>
      <c r="AO13" s="59">
        <v>0</v>
      </c>
      <c r="AP13" s="57">
        <v>0</v>
      </c>
      <c r="AQ13" s="58">
        <f t="shared" si="746"/>
        <v>1</v>
      </c>
      <c r="AR13" s="60">
        <f t="shared" si="747"/>
        <v>6</v>
      </c>
    </row>
    <row r="14" ht="15">
      <c r="A14" s="37" t="s">
        <v>62</v>
      </c>
      <c r="B14" s="57">
        <v>0</v>
      </c>
      <c r="C14" s="57">
        <v>0</v>
      </c>
      <c r="D14" s="57">
        <v>0</v>
      </c>
      <c r="E14" s="57">
        <v>0</v>
      </c>
      <c r="F14" s="58">
        <f t="shared" si="738"/>
        <v>0</v>
      </c>
      <c r="G14" s="57">
        <v>0</v>
      </c>
      <c r="H14" s="57">
        <v>0</v>
      </c>
      <c r="I14" s="57">
        <v>0</v>
      </c>
      <c r="J14" s="57">
        <v>0</v>
      </c>
      <c r="K14" s="58">
        <f t="shared" si="739"/>
        <v>0</v>
      </c>
      <c r="L14" s="57">
        <v>0</v>
      </c>
      <c r="M14" s="57">
        <v>0</v>
      </c>
      <c r="N14" s="57">
        <v>0</v>
      </c>
      <c r="O14" s="58">
        <f t="shared" si="740"/>
        <v>0</v>
      </c>
      <c r="P14" s="57">
        <v>0</v>
      </c>
      <c r="Q14" s="57">
        <v>0</v>
      </c>
      <c r="R14" s="57">
        <v>0</v>
      </c>
      <c r="S14" s="57">
        <v>0</v>
      </c>
      <c r="T14" s="58">
        <f t="shared" si="741"/>
        <v>0</v>
      </c>
      <c r="U14" s="57">
        <v>0</v>
      </c>
      <c r="V14" s="57">
        <v>1</v>
      </c>
      <c r="W14" s="57">
        <v>0</v>
      </c>
      <c r="X14" s="58">
        <f t="shared" si="742"/>
        <v>1</v>
      </c>
      <c r="Y14" s="57">
        <v>0</v>
      </c>
      <c r="Z14" s="57">
        <v>0</v>
      </c>
      <c r="AA14" s="57">
        <v>0</v>
      </c>
      <c r="AB14" s="57">
        <v>0</v>
      </c>
      <c r="AC14" s="58">
        <f t="shared" si="743"/>
        <v>0</v>
      </c>
      <c r="AD14" s="57">
        <v>0</v>
      </c>
      <c r="AE14" s="57">
        <v>0</v>
      </c>
      <c r="AF14" s="57">
        <v>0</v>
      </c>
      <c r="AG14" s="58">
        <f t="shared" si="744"/>
        <v>0</v>
      </c>
      <c r="AH14" s="57">
        <v>0</v>
      </c>
      <c r="AI14" s="57">
        <v>0</v>
      </c>
      <c r="AJ14" s="57">
        <v>0</v>
      </c>
      <c r="AK14" s="59">
        <v>0</v>
      </c>
      <c r="AL14" s="58">
        <f t="shared" si="745"/>
        <v>0</v>
      </c>
      <c r="AM14" s="57">
        <v>0</v>
      </c>
      <c r="AN14" s="57">
        <v>0</v>
      </c>
      <c r="AO14" s="59">
        <v>1</v>
      </c>
      <c r="AP14" s="57">
        <v>0</v>
      </c>
      <c r="AQ14" s="58">
        <f t="shared" si="746"/>
        <v>1</v>
      </c>
      <c r="AR14" s="60">
        <f t="shared" si="747"/>
        <v>2</v>
      </c>
    </row>
    <row r="15" ht="15">
      <c r="A15" s="36" t="s">
        <v>46</v>
      </c>
      <c r="B15" s="57">
        <v>0</v>
      </c>
      <c r="C15" s="36">
        <v>0</v>
      </c>
      <c r="D15" s="36">
        <v>0</v>
      </c>
      <c r="E15" s="36">
        <v>1</v>
      </c>
      <c r="F15" s="62">
        <f t="shared" si="738"/>
        <v>1</v>
      </c>
      <c r="G15" s="36">
        <v>0</v>
      </c>
      <c r="H15" s="36">
        <v>0</v>
      </c>
      <c r="I15" s="36">
        <v>0</v>
      </c>
      <c r="J15" s="36">
        <v>0</v>
      </c>
      <c r="K15" s="62">
        <f t="shared" si="739"/>
        <v>0</v>
      </c>
      <c r="L15" s="36">
        <v>0</v>
      </c>
      <c r="M15" s="36">
        <v>0</v>
      </c>
      <c r="N15" s="36">
        <v>0</v>
      </c>
      <c r="O15" s="62">
        <f t="shared" si="740"/>
        <v>0</v>
      </c>
      <c r="P15" s="36">
        <v>0</v>
      </c>
      <c r="Q15" s="36">
        <v>0</v>
      </c>
      <c r="R15" s="36">
        <v>1</v>
      </c>
      <c r="S15" s="36">
        <v>0</v>
      </c>
      <c r="T15" s="62">
        <f t="shared" si="741"/>
        <v>1</v>
      </c>
      <c r="U15" s="36">
        <v>0</v>
      </c>
      <c r="V15" s="36">
        <v>0</v>
      </c>
      <c r="W15" s="36">
        <v>0</v>
      </c>
      <c r="X15" s="62">
        <f t="shared" si="742"/>
        <v>0</v>
      </c>
      <c r="Y15" s="36">
        <v>0</v>
      </c>
      <c r="Z15" s="36">
        <v>0</v>
      </c>
      <c r="AA15" s="36">
        <v>0</v>
      </c>
      <c r="AB15" s="36">
        <v>0</v>
      </c>
      <c r="AC15" s="62">
        <f t="shared" si="743"/>
        <v>0</v>
      </c>
      <c r="AD15" s="36">
        <v>0</v>
      </c>
      <c r="AE15" s="36">
        <v>0</v>
      </c>
      <c r="AF15" s="36">
        <v>0</v>
      </c>
      <c r="AG15" s="62">
        <f t="shared" si="744"/>
        <v>0</v>
      </c>
      <c r="AH15" s="36">
        <v>0</v>
      </c>
      <c r="AI15" s="36">
        <v>0</v>
      </c>
      <c r="AJ15" s="36">
        <v>1</v>
      </c>
      <c r="AK15" s="63">
        <v>0</v>
      </c>
      <c r="AL15" s="62">
        <f t="shared" si="745"/>
        <v>1</v>
      </c>
      <c r="AM15" s="36">
        <v>0</v>
      </c>
      <c r="AN15" s="36">
        <v>0</v>
      </c>
      <c r="AO15" s="63">
        <v>0</v>
      </c>
      <c r="AP15" s="36">
        <v>0</v>
      </c>
      <c r="AQ15" s="69">
        <f t="shared" si="746"/>
        <v>0</v>
      </c>
      <c r="AR15" s="60">
        <f t="shared" si="747"/>
        <v>3</v>
      </c>
    </row>
    <row r="16" ht="15">
      <c r="A16" s="36" t="s">
        <v>63</v>
      </c>
      <c r="B16" s="57" t="s">
        <v>20</v>
      </c>
      <c r="C16" s="57" t="s">
        <v>20</v>
      </c>
      <c r="D16" s="57" t="s">
        <v>20</v>
      </c>
      <c r="E16" s="57">
        <v>1</v>
      </c>
      <c r="F16" s="58">
        <f t="shared" si="738"/>
        <v>1</v>
      </c>
      <c r="G16" s="57" t="s">
        <v>20</v>
      </c>
      <c r="H16" s="57" t="s">
        <v>20</v>
      </c>
      <c r="I16" s="57" t="s">
        <v>20</v>
      </c>
      <c r="J16" s="57" t="s">
        <v>20</v>
      </c>
      <c r="K16" s="58">
        <f t="shared" si="739"/>
        <v>0</v>
      </c>
      <c r="L16" s="57" t="s">
        <v>20</v>
      </c>
      <c r="M16" s="57" t="s">
        <v>20</v>
      </c>
      <c r="N16" s="57" t="s">
        <v>20</v>
      </c>
      <c r="O16" s="58">
        <f t="shared" si="740"/>
        <v>0</v>
      </c>
      <c r="P16" s="57">
        <v>1</v>
      </c>
      <c r="Q16" s="57" t="s">
        <v>20</v>
      </c>
      <c r="R16" s="57" t="s">
        <v>20</v>
      </c>
      <c r="S16" s="57" t="s">
        <v>20</v>
      </c>
      <c r="T16" s="58">
        <f t="shared" si="741"/>
        <v>1</v>
      </c>
      <c r="U16" s="57" t="s">
        <v>20</v>
      </c>
      <c r="V16" s="57" t="s">
        <v>20</v>
      </c>
      <c r="W16" s="57" t="s">
        <v>20</v>
      </c>
      <c r="X16" s="58">
        <f t="shared" si="742"/>
        <v>0</v>
      </c>
      <c r="Y16" s="57" t="s">
        <v>20</v>
      </c>
      <c r="Z16" s="57" t="s">
        <v>20</v>
      </c>
      <c r="AA16" s="57" t="s">
        <v>20</v>
      </c>
      <c r="AB16" s="57" t="s">
        <v>20</v>
      </c>
      <c r="AC16" s="58">
        <f t="shared" si="743"/>
        <v>0</v>
      </c>
      <c r="AD16" s="57" t="s">
        <v>20</v>
      </c>
      <c r="AE16" s="57" t="s">
        <v>20</v>
      </c>
      <c r="AF16" s="57" t="s">
        <v>20</v>
      </c>
      <c r="AG16" s="58">
        <f t="shared" si="744"/>
        <v>0</v>
      </c>
      <c r="AH16" s="57" t="s">
        <v>20</v>
      </c>
      <c r="AI16" s="57" t="s">
        <v>20</v>
      </c>
      <c r="AJ16" s="57">
        <v>1</v>
      </c>
      <c r="AK16" s="57" t="s">
        <v>20</v>
      </c>
      <c r="AL16" s="58">
        <f t="shared" si="745"/>
        <v>1</v>
      </c>
      <c r="AM16" s="57" t="s">
        <v>20</v>
      </c>
      <c r="AN16" s="57" t="s">
        <v>20</v>
      </c>
      <c r="AO16" s="57" t="s">
        <v>20</v>
      </c>
      <c r="AP16" s="57" t="s">
        <v>20</v>
      </c>
      <c r="AQ16" s="58">
        <f t="shared" si="746"/>
        <v>0</v>
      </c>
      <c r="AR16" s="60">
        <f t="shared" si="747"/>
        <v>3</v>
      </c>
    </row>
    <row r="17" ht="15">
      <c r="A17" s="36"/>
      <c r="B17" s="57" t="s">
        <v>20</v>
      </c>
      <c r="C17" s="57"/>
      <c r="D17" s="57"/>
      <c r="E17" s="57"/>
      <c r="F17" s="58">
        <f t="shared" si="738"/>
        <v>0</v>
      </c>
      <c r="G17" s="57"/>
      <c r="H17" s="57"/>
      <c r="I17" s="57"/>
      <c r="J17" s="57"/>
      <c r="K17" s="58">
        <f t="shared" si="739"/>
        <v>0</v>
      </c>
      <c r="L17" s="57"/>
      <c r="M17" s="57"/>
      <c r="N17" s="57"/>
      <c r="O17" s="58">
        <f t="shared" si="740"/>
        <v>0</v>
      </c>
      <c r="P17" s="57"/>
      <c r="Q17" s="57"/>
      <c r="R17" s="57"/>
      <c r="S17" s="57"/>
      <c r="T17" s="58">
        <f t="shared" si="741"/>
        <v>0</v>
      </c>
      <c r="U17" s="57"/>
      <c r="V17" s="57"/>
      <c r="W17" s="57"/>
      <c r="X17" s="58">
        <f t="shared" si="742"/>
        <v>0</v>
      </c>
      <c r="Y17" s="57"/>
      <c r="Z17" s="57"/>
      <c r="AA17" s="57"/>
      <c r="AB17" s="57"/>
      <c r="AC17" s="58">
        <f t="shared" si="743"/>
        <v>0</v>
      </c>
      <c r="AD17" s="57"/>
      <c r="AE17" s="57"/>
      <c r="AF17" s="57"/>
      <c r="AG17" s="58">
        <f t="shared" si="744"/>
        <v>0</v>
      </c>
      <c r="AH17" s="57"/>
      <c r="AI17" s="57"/>
      <c r="AJ17" s="57"/>
      <c r="AK17" s="57"/>
      <c r="AL17" s="58">
        <f t="shared" si="745"/>
        <v>0</v>
      </c>
      <c r="AM17" s="57"/>
      <c r="AN17" s="57"/>
      <c r="AO17" s="57"/>
      <c r="AP17" s="57"/>
      <c r="AQ17" s="58">
        <f t="shared" si="746"/>
        <v>0</v>
      </c>
      <c r="AR17" s="60">
        <f t="shared" si="747"/>
        <v>0</v>
      </c>
    </row>
    <row r="18" ht="15">
      <c r="A18" s="36" t="s">
        <v>65</v>
      </c>
      <c r="B18" s="57" t="s">
        <v>20</v>
      </c>
      <c r="C18" s="57"/>
      <c r="D18" s="57">
        <v>1</v>
      </c>
      <c r="E18" s="57"/>
      <c r="F18" s="58">
        <f t="shared" si="738"/>
        <v>1</v>
      </c>
      <c r="G18" s="57"/>
      <c r="H18" s="57"/>
      <c r="I18" s="57"/>
      <c r="J18" s="57"/>
      <c r="K18" s="58">
        <f t="shared" si="739"/>
        <v>0</v>
      </c>
      <c r="L18" s="57"/>
      <c r="M18" s="57"/>
      <c r="N18" s="57"/>
      <c r="O18" s="58">
        <f t="shared" si="740"/>
        <v>0</v>
      </c>
      <c r="P18" s="57"/>
      <c r="Q18" s="57">
        <v>1</v>
      </c>
      <c r="R18" s="57"/>
      <c r="S18" s="57"/>
      <c r="T18" s="58">
        <f t="shared" si="741"/>
        <v>1</v>
      </c>
      <c r="U18" s="57"/>
      <c r="V18" s="57"/>
      <c r="W18" s="57"/>
      <c r="X18" s="58">
        <f t="shared" si="742"/>
        <v>0</v>
      </c>
      <c r="Y18" s="57"/>
      <c r="Z18" s="57"/>
      <c r="AA18" s="57"/>
      <c r="AB18" s="57"/>
      <c r="AC18" s="58">
        <f t="shared" si="743"/>
        <v>0</v>
      </c>
      <c r="AD18" s="57"/>
      <c r="AE18" s="57"/>
      <c r="AF18" s="57"/>
      <c r="AG18" s="58">
        <f t="shared" si="744"/>
        <v>0</v>
      </c>
      <c r="AH18" s="57"/>
      <c r="AI18" s="57"/>
      <c r="AJ18" s="57"/>
      <c r="AK18" s="57">
        <v>1</v>
      </c>
      <c r="AL18" s="58">
        <f t="shared" si="745"/>
        <v>1</v>
      </c>
      <c r="AM18" s="57"/>
      <c r="AN18" s="57"/>
      <c r="AO18" s="57"/>
      <c r="AP18" s="57"/>
      <c r="AQ18" s="58">
        <f t="shared" si="746"/>
        <v>0</v>
      </c>
      <c r="AR18" s="60">
        <f t="shared" si="747"/>
        <v>3</v>
      </c>
    </row>
    <row r="19" ht="15">
      <c r="A19" s="36" t="s">
        <v>66</v>
      </c>
      <c r="B19" s="57" t="s">
        <v>20</v>
      </c>
      <c r="C19" s="57"/>
      <c r="D19" s="57">
        <v>1</v>
      </c>
      <c r="E19" s="57"/>
      <c r="F19" s="58">
        <f t="shared" si="738"/>
        <v>1</v>
      </c>
      <c r="G19" s="57"/>
      <c r="H19" s="57"/>
      <c r="I19" s="57">
        <v>1</v>
      </c>
      <c r="J19" s="57"/>
      <c r="K19" s="58">
        <f t="shared" si="739"/>
        <v>1</v>
      </c>
      <c r="L19" s="57"/>
      <c r="M19" s="57"/>
      <c r="N19" s="57"/>
      <c r="O19" s="58">
        <f t="shared" si="740"/>
        <v>0</v>
      </c>
      <c r="P19" s="57"/>
      <c r="Q19" s="57">
        <v>1</v>
      </c>
      <c r="R19" s="57"/>
      <c r="S19" s="57"/>
      <c r="T19" s="58">
        <f t="shared" si="741"/>
        <v>1</v>
      </c>
      <c r="U19" s="57"/>
      <c r="V19" s="57"/>
      <c r="W19" s="57"/>
      <c r="X19" s="58">
        <f t="shared" si="742"/>
        <v>0</v>
      </c>
      <c r="Y19" s="57"/>
      <c r="Z19" s="57">
        <v>1</v>
      </c>
      <c r="AA19" s="57"/>
      <c r="AB19" s="57"/>
      <c r="AC19" s="58">
        <f t="shared" si="743"/>
        <v>1</v>
      </c>
      <c r="AD19" s="57"/>
      <c r="AE19" s="57"/>
      <c r="AF19" s="57"/>
      <c r="AG19" s="58">
        <f t="shared" si="744"/>
        <v>0</v>
      </c>
      <c r="AH19" s="57"/>
      <c r="AI19" s="57"/>
      <c r="AJ19" s="57"/>
      <c r="AK19" s="57">
        <v>1</v>
      </c>
      <c r="AL19" s="58">
        <f t="shared" si="745"/>
        <v>1</v>
      </c>
      <c r="AM19" s="57"/>
      <c r="AN19" s="57"/>
      <c r="AO19" s="57"/>
      <c r="AP19" s="57"/>
      <c r="AQ19" s="58">
        <f t="shared" si="746"/>
        <v>0</v>
      </c>
      <c r="AR19" s="60">
        <f t="shared" si="747"/>
        <v>5</v>
      </c>
    </row>
    <row r="20" ht="15">
      <c r="A20" s="36" t="s">
        <v>39</v>
      </c>
      <c r="B20" s="57" t="s">
        <v>20</v>
      </c>
      <c r="C20" s="57"/>
      <c r="D20" s="57">
        <v>1</v>
      </c>
      <c r="E20" s="57"/>
      <c r="F20" s="58">
        <f t="shared" si="738"/>
        <v>1</v>
      </c>
      <c r="G20" s="57"/>
      <c r="H20" s="57"/>
      <c r="I20" s="57"/>
      <c r="J20" s="57"/>
      <c r="K20" s="58">
        <f t="shared" si="739"/>
        <v>0</v>
      </c>
      <c r="L20" s="57"/>
      <c r="M20" s="57"/>
      <c r="N20" s="57"/>
      <c r="O20" s="58">
        <f t="shared" si="740"/>
        <v>0</v>
      </c>
      <c r="P20" s="57"/>
      <c r="Q20" s="57"/>
      <c r="R20" s="57"/>
      <c r="S20" s="57">
        <v>1</v>
      </c>
      <c r="T20" s="58">
        <f t="shared" si="741"/>
        <v>1</v>
      </c>
      <c r="U20" s="57"/>
      <c r="V20" s="57"/>
      <c r="W20" s="57"/>
      <c r="X20" s="58">
        <f t="shared" si="742"/>
        <v>0</v>
      </c>
      <c r="Y20" s="57"/>
      <c r="Z20" s="57"/>
      <c r="AA20" s="57"/>
      <c r="AB20" s="57"/>
      <c r="AC20" s="58">
        <f t="shared" si="743"/>
        <v>0</v>
      </c>
      <c r="AD20" s="57"/>
      <c r="AE20" s="57"/>
      <c r="AF20" s="57"/>
      <c r="AG20" s="58">
        <f t="shared" si="744"/>
        <v>0</v>
      </c>
      <c r="AH20" s="57"/>
      <c r="AI20" s="57"/>
      <c r="AJ20" s="57"/>
      <c r="AK20" s="57"/>
      <c r="AL20" s="58">
        <f t="shared" si="745"/>
        <v>0</v>
      </c>
      <c r="AM20" s="57">
        <v>1</v>
      </c>
      <c r="AN20" s="57"/>
      <c r="AO20" s="57"/>
      <c r="AP20" s="57"/>
      <c r="AQ20" s="58">
        <f t="shared" si="746"/>
        <v>1</v>
      </c>
      <c r="AR20" s="60">
        <f t="shared" si="747"/>
        <v>3</v>
      </c>
    </row>
    <row r="21" ht="15">
      <c r="A21" s="36" t="s">
        <v>67</v>
      </c>
      <c r="B21" s="57" t="s">
        <v>20</v>
      </c>
      <c r="C21" s="57"/>
      <c r="D21" s="57">
        <v>1</v>
      </c>
      <c r="E21" s="57"/>
      <c r="F21" s="58">
        <f t="shared" si="738"/>
        <v>1</v>
      </c>
      <c r="G21" s="57"/>
      <c r="H21" s="57"/>
      <c r="I21" s="57"/>
      <c r="J21" s="57"/>
      <c r="K21" s="58">
        <f t="shared" si="739"/>
        <v>0</v>
      </c>
      <c r="L21" s="57"/>
      <c r="M21" s="57"/>
      <c r="N21" s="57"/>
      <c r="O21" s="58">
        <f t="shared" si="740"/>
        <v>0</v>
      </c>
      <c r="P21" s="57"/>
      <c r="Q21" s="57">
        <v>1</v>
      </c>
      <c r="R21" s="57"/>
      <c r="S21" s="57"/>
      <c r="T21" s="58">
        <f t="shared" si="741"/>
        <v>1</v>
      </c>
      <c r="U21" s="57"/>
      <c r="V21" s="57"/>
      <c r="W21" s="57"/>
      <c r="X21" s="58">
        <f t="shared" si="742"/>
        <v>0</v>
      </c>
      <c r="Y21" s="57"/>
      <c r="Z21" s="57"/>
      <c r="AA21" s="57"/>
      <c r="AB21" s="57"/>
      <c r="AC21" s="58">
        <f t="shared" si="743"/>
        <v>0</v>
      </c>
      <c r="AD21" s="57"/>
      <c r="AE21" s="57"/>
      <c r="AF21" s="57"/>
      <c r="AG21" s="58">
        <f t="shared" si="744"/>
        <v>0</v>
      </c>
      <c r="AH21" s="57"/>
      <c r="AI21" s="57"/>
      <c r="AJ21" s="57"/>
      <c r="AK21" s="57"/>
      <c r="AL21" s="58">
        <f t="shared" si="745"/>
        <v>0</v>
      </c>
      <c r="AM21" s="57">
        <v>1</v>
      </c>
      <c r="AN21" s="57"/>
      <c r="AO21" s="57"/>
      <c r="AP21" s="57"/>
      <c r="AQ21" s="58">
        <f t="shared" si="746"/>
        <v>1</v>
      </c>
      <c r="AR21" s="60">
        <f t="shared" si="747"/>
        <v>3</v>
      </c>
    </row>
    <row r="22" ht="15">
      <c r="A22" s="36" t="s">
        <v>68</v>
      </c>
      <c r="B22" s="57" t="s">
        <v>20</v>
      </c>
      <c r="C22" s="57"/>
      <c r="D22" s="57">
        <v>1</v>
      </c>
      <c r="E22" s="57"/>
      <c r="F22" s="58">
        <f t="shared" si="738"/>
        <v>1</v>
      </c>
      <c r="G22" s="57"/>
      <c r="H22" s="57"/>
      <c r="I22" s="57"/>
      <c r="J22" s="57"/>
      <c r="K22" s="58">
        <f t="shared" si="739"/>
        <v>0</v>
      </c>
      <c r="L22" s="57"/>
      <c r="M22" s="57"/>
      <c r="N22" s="57"/>
      <c r="O22" s="58">
        <f t="shared" si="740"/>
        <v>0</v>
      </c>
      <c r="P22" s="57"/>
      <c r="Q22" s="57">
        <v>1</v>
      </c>
      <c r="R22" s="57"/>
      <c r="S22" s="57"/>
      <c r="T22" s="58">
        <f t="shared" si="741"/>
        <v>1</v>
      </c>
      <c r="U22" s="57"/>
      <c r="V22" s="57"/>
      <c r="W22" s="57"/>
      <c r="X22" s="58">
        <f t="shared" si="742"/>
        <v>0</v>
      </c>
      <c r="Y22" s="57"/>
      <c r="Z22" s="57"/>
      <c r="AA22" s="57"/>
      <c r="AB22" s="57"/>
      <c r="AC22" s="58">
        <f t="shared" si="743"/>
        <v>0</v>
      </c>
      <c r="AD22" s="57"/>
      <c r="AE22" s="57"/>
      <c r="AF22" s="57"/>
      <c r="AG22" s="58">
        <f t="shared" si="744"/>
        <v>0</v>
      </c>
      <c r="AH22" s="57"/>
      <c r="AI22" s="57"/>
      <c r="AJ22" s="57"/>
      <c r="AK22" s="57"/>
      <c r="AL22" s="58">
        <f t="shared" si="745"/>
        <v>0</v>
      </c>
      <c r="AM22" s="57">
        <v>1</v>
      </c>
      <c r="AN22" s="57"/>
      <c r="AO22" s="57"/>
      <c r="AP22" s="57"/>
      <c r="AQ22" s="58">
        <f t="shared" si="746"/>
        <v>1</v>
      </c>
      <c r="AR22" s="60">
        <f t="shared" si="747"/>
        <v>3</v>
      </c>
    </row>
    <row r="23" ht="15">
      <c r="A23" s="36" t="s">
        <v>69</v>
      </c>
      <c r="B23" s="57" t="s">
        <v>20</v>
      </c>
      <c r="C23" s="57"/>
      <c r="D23" s="57">
        <v>1</v>
      </c>
      <c r="E23" s="57"/>
      <c r="F23" s="58">
        <f t="shared" si="738"/>
        <v>1</v>
      </c>
      <c r="G23" s="57"/>
      <c r="H23" s="57"/>
      <c r="I23" s="57"/>
      <c r="J23" s="57"/>
      <c r="K23" s="58">
        <f t="shared" si="739"/>
        <v>0</v>
      </c>
      <c r="L23" s="57"/>
      <c r="M23" s="57"/>
      <c r="N23" s="57"/>
      <c r="O23" s="58">
        <f t="shared" si="740"/>
        <v>0</v>
      </c>
      <c r="P23" s="57"/>
      <c r="Q23" s="57"/>
      <c r="R23" s="57">
        <v>1</v>
      </c>
      <c r="S23" s="57"/>
      <c r="T23" s="58">
        <f t="shared" si="741"/>
        <v>1</v>
      </c>
      <c r="U23" s="57"/>
      <c r="V23" s="57"/>
      <c r="W23" s="57"/>
      <c r="X23" s="58">
        <f t="shared" si="742"/>
        <v>0</v>
      </c>
      <c r="Y23" s="57"/>
      <c r="Z23" s="57"/>
      <c r="AA23" s="57"/>
      <c r="AB23" s="57"/>
      <c r="AC23" s="58">
        <f t="shared" si="743"/>
        <v>0</v>
      </c>
      <c r="AD23" s="57"/>
      <c r="AE23" s="57"/>
      <c r="AF23" s="57"/>
      <c r="AG23" s="58">
        <f t="shared" si="744"/>
        <v>0</v>
      </c>
      <c r="AH23" s="57"/>
      <c r="AI23" s="57"/>
      <c r="AJ23" s="57"/>
      <c r="AK23" s="57">
        <v>1</v>
      </c>
      <c r="AL23" s="58">
        <f t="shared" si="745"/>
        <v>1</v>
      </c>
      <c r="AM23" s="57"/>
      <c r="AN23" s="57"/>
      <c r="AO23" s="57"/>
      <c r="AP23" s="57"/>
      <c r="AQ23" s="58">
        <f t="shared" si="746"/>
        <v>0</v>
      </c>
      <c r="AR23" s="60">
        <f t="shared" si="747"/>
        <v>3</v>
      </c>
    </row>
    <row r="24" ht="15">
      <c r="A24" s="36" t="s">
        <v>70</v>
      </c>
      <c r="B24" s="57"/>
      <c r="C24" s="57"/>
      <c r="D24" s="57">
        <v>1</v>
      </c>
      <c r="E24" s="57"/>
      <c r="F24" s="58">
        <f t="shared" si="738"/>
        <v>1</v>
      </c>
      <c r="G24" s="57"/>
      <c r="H24" s="57"/>
      <c r="I24" s="57"/>
      <c r="J24" s="57"/>
      <c r="K24" s="58">
        <f t="shared" si="739"/>
        <v>0</v>
      </c>
      <c r="L24" s="57"/>
      <c r="M24" s="57"/>
      <c r="N24" s="57"/>
      <c r="O24" s="58">
        <f t="shared" si="740"/>
        <v>0</v>
      </c>
      <c r="P24" s="57"/>
      <c r="Q24" s="57"/>
      <c r="R24" s="57">
        <v>1</v>
      </c>
      <c r="S24" s="57"/>
      <c r="T24" s="58">
        <f t="shared" si="741"/>
        <v>1</v>
      </c>
      <c r="U24" s="57"/>
      <c r="V24" s="57"/>
      <c r="W24" s="57"/>
      <c r="X24" s="58">
        <f t="shared" si="742"/>
        <v>0</v>
      </c>
      <c r="Y24" s="57"/>
      <c r="Z24" s="57"/>
      <c r="AA24" s="57"/>
      <c r="AB24" s="57"/>
      <c r="AC24" s="58">
        <f t="shared" si="743"/>
        <v>0</v>
      </c>
      <c r="AD24" s="57"/>
      <c r="AE24" s="57"/>
      <c r="AF24" s="57"/>
      <c r="AG24" s="58">
        <f t="shared" si="744"/>
        <v>0</v>
      </c>
      <c r="AH24" s="57"/>
      <c r="AI24" s="57"/>
      <c r="AJ24" s="57"/>
      <c r="AK24" s="57">
        <v>1</v>
      </c>
      <c r="AL24" s="58">
        <f t="shared" si="745"/>
        <v>1</v>
      </c>
      <c r="AM24" s="57"/>
      <c r="AN24" s="57"/>
      <c r="AO24" s="57"/>
      <c r="AP24" s="57"/>
      <c r="AQ24" s="58">
        <f t="shared" si="746"/>
        <v>0</v>
      </c>
      <c r="AR24" s="60">
        <f t="shared" si="747"/>
        <v>3</v>
      </c>
    </row>
    <row r="25" ht="15">
      <c r="A25" s="36" t="s">
        <v>71</v>
      </c>
      <c r="B25" s="57"/>
      <c r="C25" s="57"/>
      <c r="D25" s="57"/>
      <c r="E25" s="57">
        <v>1</v>
      </c>
      <c r="F25" s="58">
        <f t="shared" si="738"/>
        <v>1</v>
      </c>
      <c r="G25" s="57"/>
      <c r="H25" s="57"/>
      <c r="I25" s="57"/>
      <c r="J25" s="57"/>
      <c r="K25" s="58">
        <f t="shared" si="739"/>
        <v>0</v>
      </c>
      <c r="L25" s="57"/>
      <c r="M25" s="57"/>
      <c r="N25" s="57"/>
      <c r="O25" s="58">
        <f t="shared" si="740"/>
        <v>0</v>
      </c>
      <c r="P25" s="57">
        <v>1</v>
      </c>
      <c r="Q25" s="57"/>
      <c r="R25" s="57"/>
      <c r="S25" s="57"/>
      <c r="T25" s="58">
        <f t="shared" si="741"/>
        <v>1</v>
      </c>
      <c r="U25" s="57"/>
      <c r="V25" s="57"/>
      <c r="W25" s="57"/>
      <c r="X25" s="58">
        <f t="shared" si="742"/>
        <v>0</v>
      </c>
      <c r="Y25" s="57"/>
      <c r="Z25" s="57"/>
      <c r="AA25" s="57"/>
      <c r="AB25" s="57"/>
      <c r="AC25" s="58">
        <f t="shared" si="743"/>
        <v>0</v>
      </c>
      <c r="AD25" s="57"/>
      <c r="AE25" s="57"/>
      <c r="AF25" s="57"/>
      <c r="AG25" s="58">
        <f t="shared" si="744"/>
        <v>0</v>
      </c>
      <c r="AH25" s="57"/>
      <c r="AI25" s="57">
        <v>1</v>
      </c>
      <c r="AJ25" s="57"/>
      <c r="AK25" s="57"/>
      <c r="AL25" s="58">
        <f t="shared" si="745"/>
        <v>1</v>
      </c>
      <c r="AM25" s="57"/>
      <c r="AN25" s="57"/>
      <c r="AO25" s="57"/>
      <c r="AP25" s="57"/>
      <c r="AQ25" s="58">
        <f t="shared" si="746"/>
        <v>0</v>
      </c>
      <c r="AR25" s="60">
        <f t="shared" si="747"/>
        <v>3</v>
      </c>
    </row>
    <row r="26" ht="15">
      <c r="A26" s="36" t="s">
        <v>72</v>
      </c>
      <c r="B26" s="57"/>
      <c r="C26" s="57"/>
      <c r="D26" s="57"/>
      <c r="E26" s="57">
        <v>1</v>
      </c>
      <c r="F26" s="58">
        <f t="shared" si="738"/>
        <v>1</v>
      </c>
      <c r="G26" s="57"/>
      <c r="H26" s="57"/>
      <c r="I26" s="57"/>
      <c r="J26" s="57"/>
      <c r="K26" s="58">
        <f t="shared" si="739"/>
        <v>0</v>
      </c>
      <c r="L26" s="57"/>
      <c r="M26" s="57"/>
      <c r="N26" s="57"/>
      <c r="O26" s="58">
        <f t="shared" si="740"/>
        <v>0</v>
      </c>
      <c r="P26" s="57"/>
      <c r="Q26" s="57"/>
      <c r="R26" s="57">
        <v>1</v>
      </c>
      <c r="S26" s="57"/>
      <c r="T26" s="58">
        <f t="shared" si="741"/>
        <v>1</v>
      </c>
      <c r="U26" s="57"/>
      <c r="V26" s="57"/>
      <c r="W26" s="57"/>
      <c r="X26" s="58">
        <f t="shared" si="742"/>
        <v>0</v>
      </c>
      <c r="Y26" s="57"/>
      <c r="Z26" s="57"/>
      <c r="AA26" s="57"/>
      <c r="AB26" s="57"/>
      <c r="AC26" s="58">
        <f t="shared" si="743"/>
        <v>0</v>
      </c>
      <c r="AD26" s="57"/>
      <c r="AE26" s="57"/>
      <c r="AF26" s="57"/>
      <c r="AG26" s="58">
        <f t="shared" si="744"/>
        <v>0</v>
      </c>
      <c r="AH26" s="57"/>
      <c r="AI26" s="57">
        <v>1</v>
      </c>
      <c r="AJ26" s="57"/>
      <c r="AK26" s="57"/>
      <c r="AL26" s="58">
        <f t="shared" si="745"/>
        <v>1</v>
      </c>
      <c r="AM26" s="57"/>
      <c r="AN26" s="57"/>
      <c r="AO26" s="57"/>
      <c r="AP26" s="57"/>
      <c r="AQ26" s="58">
        <f t="shared" si="746"/>
        <v>0</v>
      </c>
      <c r="AR26" s="60">
        <f t="shared" si="747"/>
        <v>3</v>
      </c>
    </row>
    <row r="27" ht="15">
      <c r="A27" s="36" t="s">
        <v>51</v>
      </c>
      <c r="B27" s="57"/>
      <c r="C27" s="57"/>
      <c r="D27" s="57"/>
      <c r="E27" s="57"/>
      <c r="F27" s="58">
        <f t="shared" si="738"/>
        <v>0</v>
      </c>
      <c r="G27" s="57"/>
      <c r="H27" s="57"/>
      <c r="I27" s="57"/>
      <c r="J27" s="57"/>
      <c r="K27" s="58">
        <f t="shared" si="739"/>
        <v>0</v>
      </c>
      <c r="L27" s="57"/>
      <c r="M27" s="57"/>
      <c r="N27" s="57"/>
      <c r="O27" s="58">
        <f t="shared" si="740"/>
        <v>0</v>
      </c>
      <c r="P27" s="57"/>
      <c r="Q27" s="57"/>
      <c r="R27" s="57"/>
      <c r="S27" s="57"/>
      <c r="T27" s="58">
        <f t="shared" si="741"/>
        <v>0</v>
      </c>
      <c r="U27" s="57"/>
      <c r="V27" s="57"/>
      <c r="W27" s="57"/>
      <c r="X27" s="58">
        <f t="shared" si="742"/>
        <v>0</v>
      </c>
      <c r="Y27" s="57"/>
      <c r="Z27" s="57"/>
      <c r="AA27" s="57"/>
      <c r="AB27" s="57"/>
      <c r="AC27" s="58">
        <f t="shared" si="743"/>
        <v>0</v>
      </c>
      <c r="AD27" s="57"/>
      <c r="AE27" s="57"/>
      <c r="AF27" s="57"/>
      <c r="AG27" s="58">
        <f t="shared" si="744"/>
        <v>0</v>
      </c>
      <c r="AH27" s="57"/>
      <c r="AI27" s="57"/>
      <c r="AJ27" s="57"/>
      <c r="AK27" s="57"/>
      <c r="AL27" s="58">
        <f t="shared" si="745"/>
        <v>0</v>
      </c>
      <c r="AM27" s="57"/>
      <c r="AN27" s="57"/>
      <c r="AO27" s="57"/>
      <c r="AP27" s="57"/>
      <c r="AQ27" s="58">
        <f t="shared" si="746"/>
        <v>0</v>
      </c>
      <c r="AR27" s="60">
        <f t="shared" si="747"/>
        <v>0</v>
      </c>
    </row>
    <row r="28" ht="15">
      <c r="A28" s="36" t="s">
        <v>28</v>
      </c>
      <c r="B28" s="57" t="s">
        <v>20</v>
      </c>
      <c r="C28" s="57" t="s">
        <v>20</v>
      </c>
      <c r="D28" s="57" t="s">
        <v>20</v>
      </c>
      <c r="E28" s="57"/>
      <c r="F28" s="58">
        <f t="shared" si="738"/>
        <v>0</v>
      </c>
      <c r="G28" s="57" t="s">
        <v>20</v>
      </c>
      <c r="H28" s="57" t="s">
        <v>20</v>
      </c>
      <c r="I28" s="57" t="s">
        <v>20</v>
      </c>
      <c r="J28" s="57" t="s">
        <v>20</v>
      </c>
      <c r="K28" s="58">
        <f t="shared" si="739"/>
        <v>0</v>
      </c>
      <c r="L28" s="57" t="s">
        <v>20</v>
      </c>
      <c r="M28" s="57" t="s">
        <v>20</v>
      </c>
      <c r="N28" s="57" t="s">
        <v>20</v>
      </c>
      <c r="O28" s="58">
        <f t="shared" si="740"/>
        <v>0</v>
      </c>
      <c r="P28" s="57" t="s">
        <v>20</v>
      </c>
      <c r="Q28" s="57" t="s">
        <v>20</v>
      </c>
      <c r="R28" s="57" t="s">
        <v>20</v>
      </c>
      <c r="S28" s="57" t="s">
        <v>20</v>
      </c>
      <c r="T28" s="58">
        <f t="shared" si="741"/>
        <v>0</v>
      </c>
      <c r="U28" s="57" t="s">
        <v>20</v>
      </c>
      <c r="V28" s="57" t="s">
        <v>20</v>
      </c>
      <c r="W28" s="57" t="s">
        <v>20</v>
      </c>
      <c r="X28" s="58">
        <f t="shared" si="742"/>
        <v>0</v>
      </c>
      <c r="Y28" s="57" t="s">
        <v>20</v>
      </c>
      <c r="Z28" s="57" t="s">
        <v>20</v>
      </c>
      <c r="AA28" s="57" t="s">
        <v>20</v>
      </c>
      <c r="AB28" s="57" t="s">
        <v>20</v>
      </c>
      <c r="AC28" s="58">
        <f t="shared" si="743"/>
        <v>0</v>
      </c>
      <c r="AD28" s="57" t="s">
        <v>20</v>
      </c>
      <c r="AE28" s="57" t="s">
        <v>20</v>
      </c>
      <c r="AF28" s="57" t="s">
        <v>20</v>
      </c>
      <c r="AG28" s="58">
        <f t="shared" si="744"/>
        <v>0</v>
      </c>
      <c r="AH28" s="57" t="s">
        <v>20</v>
      </c>
      <c r="AI28" s="57" t="s">
        <v>20</v>
      </c>
      <c r="AJ28" s="57" t="s">
        <v>20</v>
      </c>
      <c r="AK28" s="57" t="s">
        <v>20</v>
      </c>
      <c r="AL28" s="58">
        <f t="shared" si="745"/>
        <v>0</v>
      </c>
      <c r="AM28" s="57" t="s">
        <v>20</v>
      </c>
      <c r="AN28" s="57" t="s">
        <v>20</v>
      </c>
      <c r="AO28" s="57" t="s">
        <v>20</v>
      </c>
      <c r="AP28" s="57" t="s">
        <v>20</v>
      </c>
      <c r="AQ28" s="58">
        <f t="shared" si="746"/>
        <v>0</v>
      </c>
      <c r="AR28" s="60">
        <f t="shared" si="74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C000"/>
    <outlinePr applyStyles="0" summaryBelow="1" summaryRight="1" showOutlineSymbols="1"/>
    <pageSetUpPr autoPageBreaks="1" fitToPage="0"/>
  </sheetPr>
  <sheetViews>
    <sheetView topLeftCell="X2" zoomScale="100" workbookViewId="0">
      <selection activeCell="A1" activeCellId="0" sqref="A1"/>
    </sheetView>
  </sheetViews>
  <sheetFormatPr defaultRowHeight="12.75"/>
  <cols>
    <col customWidth="1" min="1" max="1" width="24.7109375"/>
    <col customWidth="1" min="2" max="2" width="5.140625"/>
    <col customWidth="1" min="3" max="3" width="5.421875"/>
    <col customWidth="1" min="4" max="4" width="5.57421875"/>
    <col customWidth="1" min="5" max="5" width="5.140625"/>
    <col customWidth="1" min="6" max="6" width="7.00390625"/>
    <col customWidth="1" min="7" max="7" width="5.421875"/>
    <col customWidth="1" min="8" max="8" width="5.00390625"/>
    <col customWidth="1" min="9" max="10" width="5.57421875"/>
    <col customWidth="1" min="11" max="11" width="7.28125"/>
    <col customWidth="1" min="12" max="14" width="5.421875"/>
    <col customWidth="1" min="15" max="15" width="7.57421875"/>
    <col bestFit="1" min="16" max="16" width="4.28125"/>
    <col customWidth="1" min="17" max="18" width="5.00390625"/>
    <col customWidth="1" min="19" max="19" width="5.7109375"/>
    <col customWidth="1" min="20" max="20" width="8.28125"/>
    <col customWidth="1" min="21" max="21" width="4.421875"/>
    <col customWidth="1" min="22" max="23" width="5.140625"/>
    <col customWidth="1" min="24" max="24" width="7.57421875"/>
    <col customWidth="1" min="25" max="25" width="5.8515625"/>
    <col customWidth="1" min="26" max="26" width="6.140625"/>
    <col customWidth="1" min="27" max="27" width="5.57421875"/>
    <col customWidth="1" min="28" max="28" width="5.7109375"/>
    <col customWidth="1" min="29" max="29" width="7.28125"/>
    <col customWidth="1" min="30" max="30" width="5.421875"/>
    <col customWidth="1" min="31" max="31" width="5.7109375"/>
    <col customWidth="1" min="32" max="32" width="5.421875"/>
    <col customWidth="1" min="33" max="33" width="7.57421875"/>
    <col customWidth="1" min="34" max="35" width="5.421875"/>
    <col customWidth="1" min="36" max="36" width="5.00390625"/>
    <col customWidth="1" min="37" max="37" width="4.7109375"/>
    <col customWidth="1" min="38" max="38" width="7.8515625"/>
    <col customWidth="1" min="39" max="39" width="5.140625"/>
    <col customWidth="1" min="40" max="40" width="5.57421875"/>
    <col customWidth="1" min="41" max="42" width="5.7109375"/>
    <col customWidth="1" min="43" max="43" width="7.8515625"/>
  </cols>
  <sheetData>
    <row r="1" ht="14.25">
      <c r="A1" s="5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6"/>
    </row>
    <row r="2" ht="15">
      <c r="A2" s="46" t="s">
        <v>12</v>
      </c>
      <c r="B2" s="47" t="s">
        <v>116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8"/>
    </row>
    <row r="3" ht="45">
      <c r="A3" s="49" t="s">
        <v>1</v>
      </c>
      <c r="B3" s="71" t="s">
        <v>2</v>
      </c>
      <c r="C3" s="71"/>
      <c r="D3" s="71"/>
      <c r="E3" s="71"/>
      <c r="F3" s="72"/>
      <c r="G3" s="71" t="s">
        <v>3</v>
      </c>
      <c r="H3" s="71"/>
      <c r="I3" s="71"/>
      <c r="J3" s="71"/>
      <c r="K3" s="72"/>
      <c r="L3" s="71" t="s">
        <v>4</v>
      </c>
      <c r="M3" s="71"/>
      <c r="N3" s="71"/>
      <c r="O3" s="72"/>
      <c r="P3" s="71" t="s">
        <v>5</v>
      </c>
      <c r="Q3" s="71"/>
      <c r="R3" s="71"/>
      <c r="S3" s="71"/>
      <c r="T3" s="72"/>
      <c r="U3" s="71" t="s">
        <v>6</v>
      </c>
      <c r="V3" s="71"/>
      <c r="W3" s="71"/>
      <c r="X3" s="72"/>
      <c r="Y3" s="71" t="s">
        <v>7</v>
      </c>
      <c r="Z3" s="71"/>
      <c r="AA3" s="71"/>
      <c r="AB3" s="71"/>
      <c r="AC3" s="72"/>
      <c r="AD3" s="71" t="s">
        <v>8</v>
      </c>
      <c r="AE3" s="71"/>
      <c r="AF3" s="71"/>
      <c r="AG3" s="72"/>
      <c r="AH3" s="71" t="s">
        <v>9</v>
      </c>
      <c r="AI3" s="71"/>
      <c r="AJ3" s="71"/>
      <c r="AK3" s="71"/>
      <c r="AL3" s="72"/>
      <c r="AM3" s="71" t="s">
        <v>10</v>
      </c>
      <c r="AN3" s="71"/>
      <c r="AO3" s="71"/>
      <c r="AP3" s="71"/>
      <c r="AQ3" s="72"/>
    </row>
    <row r="4" ht="60.75" customHeight="1">
      <c r="A4" s="52" t="s">
        <v>11</v>
      </c>
      <c r="B4" s="53" t="s">
        <v>77</v>
      </c>
      <c r="C4" s="53" t="s">
        <v>78</v>
      </c>
      <c r="D4" s="53" t="s">
        <v>79</v>
      </c>
      <c r="E4" s="53" t="s">
        <v>80</v>
      </c>
      <c r="F4" s="54" t="s">
        <v>16</v>
      </c>
      <c r="G4" s="55" t="s">
        <v>77</v>
      </c>
      <c r="H4" s="55" t="s">
        <v>78</v>
      </c>
      <c r="I4" s="55" t="s">
        <v>79</v>
      </c>
      <c r="J4" s="55" t="s">
        <v>80</v>
      </c>
      <c r="K4" s="54" t="s">
        <v>16</v>
      </c>
      <c r="L4" s="53" t="s">
        <v>78</v>
      </c>
      <c r="M4" s="53" t="s">
        <v>79</v>
      </c>
      <c r="N4" s="53" t="s">
        <v>80</v>
      </c>
      <c r="O4" s="54" t="s">
        <v>16</v>
      </c>
      <c r="P4" s="53" t="s">
        <v>77</v>
      </c>
      <c r="Q4" s="53" t="s">
        <v>78</v>
      </c>
      <c r="R4" s="53" t="s">
        <v>79</v>
      </c>
      <c r="S4" s="53" t="s">
        <v>80</v>
      </c>
      <c r="T4" s="54" t="s">
        <v>16</v>
      </c>
      <c r="U4" s="53" t="s">
        <v>78</v>
      </c>
      <c r="V4" s="53" t="s">
        <v>79</v>
      </c>
      <c r="W4" s="53" t="s">
        <v>80</v>
      </c>
      <c r="X4" s="54" t="s">
        <v>16</v>
      </c>
      <c r="Y4" s="55" t="s">
        <v>77</v>
      </c>
      <c r="Z4" s="55" t="s">
        <v>78</v>
      </c>
      <c r="AA4" s="55" t="s">
        <v>79</v>
      </c>
      <c r="AB4" s="55" t="s">
        <v>80</v>
      </c>
      <c r="AC4" s="54" t="s">
        <v>16</v>
      </c>
      <c r="AD4" s="53" t="s">
        <v>77</v>
      </c>
      <c r="AE4" s="53" t="s">
        <v>78</v>
      </c>
      <c r="AF4" s="53" t="s">
        <v>79</v>
      </c>
      <c r="AG4" s="54" t="s">
        <v>16</v>
      </c>
      <c r="AH4" s="53" t="s">
        <v>77</v>
      </c>
      <c r="AI4" s="53" t="s">
        <v>78</v>
      </c>
      <c r="AJ4" s="53" t="s">
        <v>79</v>
      </c>
      <c r="AK4" s="53" t="s">
        <v>80</v>
      </c>
      <c r="AL4" s="54" t="s">
        <v>16</v>
      </c>
      <c r="AM4" s="53" t="s">
        <v>77</v>
      </c>
      <c r="AN4" s="53" t="s">
        <v>78</v>
      </c>
      <c r="AO4" s="53" t="s">
        <v>79</v>
      </c>
      <c r="AP4" s="53" t="s">
        <v>80</v>
      </c>
      <c r="AQ4" s="54" t="s">
        <v>16</v>
      </c>
      <c r="AR4" s="56" t="s">
        <v>17</v>
      </c>
    </row>
    <row r="5" ht="15">
      <c r="A5" s="36" t="s">
        <v>21</v>
      </c>
      <c r="B5" s="57"/>
      <c r="C5" s="57"/>
      <c r="D5" s="57"/>
      <c r="E5" s="57">
        <v>1</v>
      </c>
      <c r="F5" s="58">
        <f t="shared" ref="F5:F9" si="748">SUM(B5,C5,D5,E5)</f>
        <v>1</v>
      </c>
      <c r="G5" s="57"/>
      <c r="H5" s="57" t="s">
        <v>20</v>
      </c>
      <c r="I5" s="57"/>
      <c r="J5" s="57" t="s">
        <v>20</v>
      </c>
      <c r="K5" s="58">
        <f t="shared" ref="K5:K9" si="749">SUM(G5,H5,I5,J5)</f>
        <v>0</v>
      </c>
      <c r="L5" s="57"/>
      <c r="M5" s="57"/>
      <c r="N5" s="57"/>
      <c r="O5" s="58">
        <f t="shared" ref="O5:O9" si="750">SUM(L5,M5,N5)</f>
        <v>0</v>
      </c>
      <c r="P5" s="57" t="s">
        <v>20</v>
      </c>
      <c r="Q5" s="57">
        <v>1</v>
      </c>
      <c r="R5" s="57" t="s">
        <v>20</v>
      </c>
      <c r="S5" s="57"/>
      <c r="T5" s="58">
        <f t="shared" ref="T5:T9" si="751">SUM(P5,Q5,R5,S5)</f>
        <v>1</v>
      </c>
      <c r="U5" s="57" t="s">
        <v>20</v>
      </c>
      <c r="V5" s="57"/>
      <c r="W5" s="57"/>
      <c r="X5" s="58">
        <f t="shared" ref="X5:X9" si="752">SUM(U5,V5,W5)</f>
        <v>0</v>
      </c>
      <c r="Y5" s="57"/>
      <c r="Z5" s="57"/>
      <c r="AA5" s="57">
        <v>1</v>
      </c>
      <c r="AB5" s="57" t="s">
        <v>20</v>
      </c>
      <c r="AC5" s="58">
        <f t="shared" ref="AC5:AC9" si="753">SUM(Y5,Z5,AA5,AB5)</f>
        <v>1</v>
      </c>
      <c r="AD5" s="57" t="s">
        <v>20</v>
      </c>
      <c r="AE5" s="57"/>
      <c r="AF5" s="57"/>
      <c r="AG5" s="58">
        <f t="shared" ref="AG5:AG9" si="754">SUM(AD5,AE5,AF5)</f>
        <v>0</v>
      </c>
      <c r="AH5" s="57" t="s">
        <v>20</v>
      </c>
      <c r="AI5" s="57" t="s">
        <v>20</v>
      </c>
      <c r="AJ5" s="57">
        <v>1</v>
      </c>
      <c r="AK5" s="59"/>
      <c r="AL5" s="58">
        <f t="shared" ref="AL5:AL9" si="755">SUM(AH5,AI5,AJ5,AK5)</f>
        <v>1</v>
      </c>
      <c r="AM5" s="57" t="s">
        <v>20</v>
      </c>
      <c r="AN5" s="57" t="s">
        <v>20</v>
      </c>
      <c r="AO5" s="57" t="s">
        <v>20</v>
      </c>
      <c r="AP5" s="59"/>
      <c r="AQ5" s="58">
        <f>SUM(AL5:AP5)</f>
        <v>1</v>
      </c>
      <c r="AR5" s="60">
        <f t="shared" ref="AR5:AR9" si="756">SUM(F5,K5,O5,T5,X5,AC5,AG5,AL5,AQ5)</f>
        <v>5</v>
      </c>
    </row>
    <row r="6" ht="15">
      <c r="A6" s="36" t="s">
        <v>36</v>
      </c>
      <c r="B6" s="57" t="s">
        <v>20</v>
      </c>
      <c r="C6" s="57" t="s">
        <v>20</v>
      </c>
      <c r="D6" s="57" t="s">
        <v>20</v>
      </c>
      <c r="E6" s="57">
        <v>1</v>
      </c>
      <c r="F6" s="58">
        <f t="shared" si="748"/>
        <v>1</v>
      </c>
      <c r="G6" s="57" t="s">
        <v>20</v>
      </c>
      <c r="H6" s="57" t="s">
        <v>20</v>
      </c>
      <c r="I6" s="57" t="s">
        <v>20</v>
      </c>
      <c r="J6" s="57" t="s">
        <v>20</v>
      </c>
      <c r="K6" s="58">
        <f t="shared" si="749"/>
        <v>0</v>
      </c>
      <c r="L6" s="57" t="s">
        <v>20</v>
      </c>
      <c r="M6" s="57" t="s">
        <v>20</v>
      </c>
      <c r="N6" s="57" t="s">
        <v>20</v>
      </c>
      <c r="O6" s="58">
        <f t="shared" si="750"/>
        <v>0</v>
      </c>
      <c r="P6" s="57" t="s">
        <v>20</v>
      </c>
      <c r="Q6" s="57" t="s">
        <v>20</v>
      </c>
      <c r="R6" s="57">
        <v>1</v>
      </c>
      <c r="S6" s="57" t="s">
        <v>20</v>
      </c>
      <c r="T6" s="58">
        <f t="shared" si="751"/>
        <v>1</v>
      </c>
      <c r="U6" s="57" t="s">
        <v>20</v>
      </c>
      <c r="V6" s="57" t="s">
        <v>20</v>
      </c>
      <c r="W6" s="57" t="s">
        <v>20</v>
      </c>
      <c r="X6" s="58">
        <f t="shared" si="752"/>
        <v>0</v>
      </c>
      <c r="Y6" s="57" t="s">
        <v>20</v>
      </c>
      <c r="Z6" s="57" t="s">
        <v>20</v>
      </c>
      <c r="AA6" s="57" t="s">
        <v>20</v>
      </c>
      <c r="AB6" s="57" t="s">
        <v>20</v>
      </c>
      <c r="AC6" s="58">
        <f t="shared" si="753"/>
        <v>0</v>
      </c>
      <c r="AD6" s="57" t="s">
        <v>20</v>
      </c>
      <c r="AE6" s="57" t="s">
        <v>20</v>
      </c>
      <c r="AF6" s="57" t="s">
        <v>20</v>
      </c>
      <c r="AG6" s="58">
        <f t="shared" si="754"/>
        <v>0</v>
      </c>
      <c r="AH6" s="57" t="s">
        <v>20</v>
      </c>
      <c r="AI6" s="57" t="s">
        <v>20</v>
      </c>
      <c r="AJ6" s="57" t="s">
        <v>20</v>
      </c>
      <c r="AK6" s="57" t="s">
        <v>20</v>
      </c>
      <c r="AL6" s="58">
        <f t="shared" si="755"/>
        <v>0</v>
      </c>
      <c r="AM6" s="57">
        <v>1</v>
      </c>
      <c r="AN6" s="59"/>
      <c r="AO6" s="57" t="s">
        <v>20</v>
      </c>
      <c r="AP6" s="57" t="s">
        <v>20</v>
      </c>
      <c r="AQ6" s="58">
        <f t="shared" ref="AQ6:AQ9" si="757">SUM(AM6,AN6,AO6,AP6)</f>
        <v>1</v>
      </c>
      <c r="AR6" s="60">
        <f t="shared" si="756"/>
        <v>3</v>
      </c>
    </row>
    <row r="7" ht="15">
      <c r="A7" s="36" t="s">
        <v>55</v>
      </c>
      <c r="B7" s="57" t="s">
        <v>20</v>
      </c>
      <c r="C7" s="57"/>
      <c r="D7" s="57"/>
      <c r="E7" s="57">
        <v>1</v>
      </c>
      <c r="F7" s="58">
        <f t="shared" si="748"/>
        <v>1</v>
      </c>
      <c r="G7" s="57"/>
      <c r="H7" s="57">
        <v>1</v>
      </c>
      <c r="I7" s="57"/>
      <c r="J7" s="57"/>
      <c r="K7" s="58">
        <f t="shared" si="749"/>
        <v>1</v>
      </c>
      <c r="L7" s="57"/>
      <c r="M7" s="57">
        <v>1</v>
      </c>
      <c r="N7" s="57"/>
      <c r="O7" s="58">
        <f t="shared" si="750"/>
        <v>1</v>
      </c>
      <c r="P7" s="57"/>
      <c r="Q7" s="57">
        <v>1</v>
      </c>
      <c r="R7" s="57"/>
      <c r="S7" s="57"/>
      <c r="T7" s="58">
        <f t="shared" si="751"/>
        <v>1</v>
      </c>
      <c r="U7" s="57"/>
      <c r="V7" s="57">
        <v>1</v>
      </c>
      <c r="W7" s="57"/>
      <c r="X7" s="58">
        <f t="shared" si="752"/>
        <v>1</v>
      </c>
      <c r="Y7" s="57"/>
      <c r="Z7" s="57"/>
      <c r="AA7" s="57">
        <v>1</v>
      </c>
      <c r="AB7" s="57"/>
      <c r="AC7" s="58">
        <f t="shared" si="753"/>
        <v>1</v>
      </c>
      <c r="AD7" s="57"/>
      <c r="AE7" s="57"/>
      <c r="AF7" s="57"/>
      <c r="AG7" s="58">
        <f t="shared" si="754"/>
        <v>0</v>
      </c>
      <c r="AH7" s="57"/>
      <c r="AI7" s="57">
        <v>1</v>
      </c>
      <c r="AJ7" s="57"/>
      <c r="AK7" s="57"/>
      <c r="AL7" s="58">
        <f t="shared" si="755"/>
        <v>1</v>
      </c>
      <c r="AM7" s="57"/>
      <c r="AN7" s="59">
        <v>1</v>
      </c>
      <c r="AO7" s="57"/>
      <c r="AP7" s="57"/>
      <c r="AQ7" s="58">
        <f t="shared" si="757"/>
        <v>1</v>
      </c>
      <c r="AR7" s="60">
        <f t="shared" si="756"/>
        <v>8</v>
      </c>
    </row>
    <row r="8" ht="15">
      <c r="A8" s="36" t="s">
        <v>56</v>
      </c>
      <c r="B8" s="57" t="s">
        <v>20</v>
      </c>
      <c r="C8" s="57"/>
      <c r="D8" s="57"/>
      <c r="E8" s="57">
        <v>1</v>
      </c>
      <c r="F8" s="58">
        <f t="shared" si="748"/>
        <v>1</v>
      </c>
      <c r="G8" s="57"/>
      <c r="H8" s="57">
        <v>1</v>
      </c>
      <c r="I8" s="57"/>
      <c r="J8" s="57"/>
      <c r="K8" s="58">
        <f t="shared" si="749"/>
        <v>1</v>
      </c>
      <c r="L8" s="57"/>
      <c r="M8" s="57">
        <v>1</v>
      </c>
      <c r="N8" s="57"/>
      <c r="O8" s="58">
        <f t="shared" si="750"/>
        <v>1</v>
      </c>
      <c r="P8" s="57"/>
      <c r="Q8" s="57">
        <v>1</v>
      </c>
      <c r="R8" s="57"/>
      <c r="S8" s="57"/>
      <c r="T8" s="58">
        <f t="shared" si="751"/>
        <v>1</v>
      </c>
      <c r="U8" s="57"/>
      <c r="V8" s="57">
        <v>1</v>
      </c>
      <c r="W8" s="57"/>
      <c r="X8" s="58">
        <f t="shared" si="752"/>
        <v>1</v>
      </c>
      <c r="Y8" s="57"/>
      <c r="Z8" s="57"/>
      <c r="AA8" s="57">
        <v>1</v>
      </c>
      <c r="AB8" s="57"/>
      <c r="AC8" s="58">
        <f t="shared" si="753"/>
        <v>1</v>
      </c>
      <c r="AD8" s="57"/>
      <c r="AE8" s="57"/>
      <c r="AF8" s="57"/>
      <c r="AG8" s="58">
        <f t="shared" si="754"/>
        <v>0</v>
      </c>
      <c r="AH8" s="57"/>
      <c r="AI8" s="57">
        <v>1</v>
      </c>
      <c r="AJ8" s="57"/>
      <c r="AK8" s="57"/>
      <c r="AL8" s="58">
        <f t="shared" si="755"/>
        <v>1</v>
      </c>
      <c r="AM8" s="57"/>
      <c r="AN8" s="59">
        <v>1</v>
      </c>
      <c r="AO8" s="57"/>
      <c r="AP8" s="57"/>
      <c r="AQ8" s="58">
        <f t="shared" si="757"/>
        <v>1</v>
      </c>
      <c r="AR8" s="60">
        <f t="shared" si="756"/>
        <v>8</v>
      </c>
    </row>
    <row r="9" ht="15">
      <c r="A9" s="36" t="s">
        <v>57</v>
      </c>
      <c r="B9" s="57">
        <v>0</v>
      </c>
      <c r="C9" s="57">
        <v>0</v>
      </c>
      <c r="D9" s="57">
        <v>0</v>
      </c>
      <c r="E9" s="57">
        <v>1</v>
      </c>
      <c r="F9" s="58">
        <f t="shared" si="748"/>
        <v>1</v>
      </c>
      <c r="G9" s="57">
        <v>0</v>
      </c>
      <c r="H9" s="57">
        <v>0</v>
      </c>
      <c r="I9" s="57">
        <v>0</v>
      </c>
      <c r="J9" s="57">
        <v>0</v>
      </c>
      <c r="K9" s="58">
        <f t="shared" si="749"/>
        <v>0</v>
      </c>
      <c r="L9" s="57">
        <v>0</v>
      </c>
      <c r="M9" s="57">
        <v>0</v>
      </c>
      <c r="N9" s="57">
        <v>1</v>
      </c>
      <c r="O9" s="58">
        <f t="shared" si="750"/>
        <v>1</v>
      </c>
      <c r="P9" s="57">
        <v>0</v>
      </c>
      <c r="Q9" s="57">
        <v>0</v>
      </c>
      <c r="R9" s="57">
        <v>0</v>
      </c>
      <c r="S9" s="57">
        <v>1</v>
      </c>
      <c r="T9" s="58">
        <f t="shared" si="751"/>
        <v>1</v>
      </c>
      <c r="U9" s="57">
        <v>0</v>
      </c>
      <c r="V9" s="57">
        <v>0</v>
      </c>
      <c r="W9" s="57">
        <v>1</v>
      </c>
      <c r="X9" s="58">
        <f t="shared" si="752"/>
        <v>1</v>
      </c>
      <c r="Y9" s="57">
        <v>0</v>
      </c>
      <c r="Z9" s="57">
        <v>0</v>
      </c>
      <c r="AA9" s="57">
        <v>0</v>
      </c>
      <c r="AB9" s="57">
        <v>0</v>
      </c>
      <c r="AC9" s="58">
        <f t="shared" si="753"/>
        <v>0</v>
      </c>
      <c r="AD9" s="57">
        <v>0</v>
      </c>
      <c r="AE9" s="57">
        <v>0</v>
      </c>
      <c r="AF9" s="57">
        <v>1</v>
      </c>
      <c r="AG9" s="58">
        <f t="shared" si="754"/>
        <v>1</v>
      </c>
      <c r="AH9" s="57">
        <v>0</v>
      </c>
      <c r="AI9" s="57">
        <v>0</v>
      </c>
      <c r="AJ9" s="57">
        <v>0</v>
      </c>
      <c r="AK9" s="59">
        <v>0</v>
      </c>
      <c r="AL9" s="58">
        <f t="shared" si="755"/>
        <v>0</v>
      </c>
      <c r="AM9" s="57">
        <v>1</v>
      </c>
      <c r="AN9" s="57">
        <v>1</v>
      </c>
      <c r="AO9" s="59">
        <v>0</v>
      </c>
      <c r="AP9" s="57">
        <v>0</v>
      </c>
      <c r="AQ9" s="58">
        <f t="shared" si="757"/>
        <v>2</v>
      </c>
      <c r="AR9" s="60">
        <f t="shared" si="756"/>
        <v>7</v>
      </c>
    </row>
    <row r="10" ht="15">
      <c r="A10" s="36" t="s">
        <v>58</v>
      </c>
      <c r="B10" s="57">
        <v>0</v>
      </c>
      <c r="C10" s="57">
        <v>0</v>
      </c>
      <c r="D10" s="57">
        <v>0</v>
      </c>
      <c r="E10" s="57">
        <v>0</v>
      </c>
      <c r="F10" s="58">
        <f t="shared" ref="F10:F28" si="758">SUM(B10,C10,D10,E10)</f>
        <v>0</v>
      </c>
      <c r="G10" s="57">
        <v>1</v>
      </c>
      <c r="H10" s="57">
        <v>0</v>
      </c>
      <c r="I10" s="57">
        <v>0</v>
      </c>
      <c r="J10" s="57">
        <v>0</v>
      </c>
      <c r="K10" s="58">
        <f t="shared" ref="K10:K28" si="759">SUM(G10,H10,I10,J10)</f>
        <v>1</v>
      </c>
      <c r="L10" s="57">
        <v>0</v>
      </c>
      <c r="M10" s="57">
        <v>0</v>
      </c>
      <c r="N10" s="57">
        <v>0</v>
      </c>
      <c r="O10" s="58">
        <f t="shared" ref="O10:O28" si="760">SUM(L10,M10,N10)</f>
        <v>0</v>
      </c>
      <c r="P10" s="57">
        <v>0</v>
      </c>
      <c r="Q10" s="57">
        <v>0</v>
      </c>
      <c r="R10" s="57">
        <v>0</v>
      </c>
      <c r="S10" s="57">
        <v>0</v>
      </c>
      <c r="T10" s="58">
        <f t="shared" ref="T10:T28" si="761">SUM(P10,Q10,R10,S10)</f>
        <v>0</v>
      </c>
      <c r="U10" s="57">
        <v>1</v>
      </c>
      <c r="V10" s="57">
        <v>0</v>
      </c>
      <c r="W10" s="57">
        <v>0</v>
      </c>
      <c r="X10" s="58">
        <f t="shared" ref="X10:X28" si="762">SUM(U10,V10,W10)</f>
        <v>1</v>
      </c>
      <c r="Y10" s="57">
        <v>0</v>
      </c>
      <c r="Z10" s="57">
        <v>1</v>
      </c>
      <c r="AA10" s="57">
        <v>0</v>
      </c>
      <c r="AB10" s="57">
        <v>0</v>
      </c>
      <c r="AC10" s="58">
        <f t="shared" ref="AC10:AC28" si="763">SUM(Y10,Z10,AA10,AB10)</f>
        <v>1</v>
      </c>
      <c r="AD10" s="57">
        <v>0</v>
      </c>
      <c r="AE10" s="57">
        <v>0</v>
      </c>
      <c r="AF10" s="57">
        <v>0</v>
      </c>
      <c r="AG10" s="58">
        <f t="shared" ref="AG10:AG28" si="764">SUM(AD10,AE10,AF10)</f>
        <v>0</v>
      </c>
      <c r="AH10" s="57">
        <v>0</v>
      </c>
      <c r="AI10" s="57">
        <v>0</v>
      </c>
      <c r="AJ10" s="57">
        <v>0</v>
      </c>
      <c r="AK10" s="59">
        <v>1</v>
      </c>
      <c r="AL10" s="58">
        <f t="shared" ref="AL10:AL28" si="765">SUM(AH10,AI10,AJ10,AK10)</f>
        <v>1</v>
      </c>
      <c r="AM10" s="57">
        <v>0</v>
      </c>
      <c r="AN10" s="57">
        <v>0</v>
      </c>
      <c r="AO10" s="59">
        <v>0</v>
      </c>
      <c r="AP10" s="57">
        <v>0</v>
      </c>
      <c r="AQ10" s="58">
        <f t="shared" ref="AQ10:AQ28" si="766">SUM(AM10,AN10,AO10,AP10)</f>
        <v>0</v>
      </c>
      <c r="AR10" s="60">
        <f t="shared" ref="AR10:AR28" si="767">SUM(F10,K10,O10,T10,X10,AC10,AG10,AL10,AQ10)</f>
        <v>4</v>
      </c>
    </row>
    <row r="11" ht="15">
      <c r="A11" s="36" t="s">
        <v>59</v>
      </c>
      <c r="B11" s="57">
        <v>0</v>
      </c>
      <c r="C11" s="57">
        <v>0</v>
      </c>
      <c r="D11" s="57">
        <v>0</v>
      </c>
      <c r="E11" s="57">
        <v>0</v>
      </c>
      <c r="F11" s="58">
        <f t="shared" si="758"/>
        <v>0</v>
      </c>
      <c r="G11" s="57">
        <v>0</v>
      </c>
      <c r="H11" s="57">
        <v>0</v>
      </c>
      <c r="I11" s="57">
        <v>0</v>
      </c>
      <c r="J11" s="57">
        <v>0</v>
      </c>
      <c r="K11" s="58">
        <f t="shared" si="759"/>
        <v>0</v>
      </c>
      <c r="L11" s="57">
        <v>0</v>
      </c>
      <c r="M11" s="57">
        <v>0</v>
      </c>
      <c r="N11" s="57">
        <v>0</v>
      </c>
      <c r="O11" s="58">
        <f t="shared" si="760"/>
        <v>0</v>
      </c>
      <c r="P11" s="57">
        <v>0</v>
      </c>
      <c r="Q11" s="57">
        <v>0</v>
      </c>
      <c r="R11" s="57">
        <v>0</v>
      </c>
      <c r="S11" s="57">
        <v>0</v>
      </c>
      <c r="T11" s="58">
        <f t="shared" si="761"/>
        <v>0</v>
      </c>
      <c r="U11" s="57">
        <v>1</v>
      </c>
      <c r="V11" s="57">
        <v>0</v>
      </c>
      <c r="W11" s="57">
        <v>0</v>
      </c>
      <c r="X11" s="58">
        <f t="shared" si="762"/>
        <v>1</v>
      </c>
      <c r="Y11" s="57">
        <v>0</v>
      </c>
      <c r="Z11" s="57">
        <v>0</v>
      </c>
      <c r="AA11" s="57">
        <v>0</v>
      </c>
      <c r="AB11" s="57">
        <v>0</v>
      </c>
      <c r="AC11" s="58">
        <f t="shared" si="763"/>
        <v>0</v>
      </c>
      <c r="AD11" s="57">
        <v>0</v>
      </c>
      <c r="AE11" s="57">
        <v>0</v>
      </c>
      <c r="AF11" s="57">
        <v>0</v>
      </c>
      <c r="AG11" s="58">
        <f t="shared" si="764"/>
        <v>0</v>
      </c>
      <c r="AH11" s="57">
        <v>0</v>
      </c>
      <c r="AI11" s="57">
        <v>0</v>
      </c>
      <c r="AJ11" s="57">
        <v>0</v>
      </c>
      <c r="AK11" s="59">
        <v>0</v>
      </c>
      <c r="AL11" s="58">
        <f t="shared" si="765"/>
        <v>0</v>
      </c>
      <c r="AM11" s="57">
        <v>0</v>
      </c>
      <c r="AN11" s="57">
        <v>0</v>
      </c>
      <c r="AO11" s="59">
        <v>1</v>
      </c>
      <c r="AP11" s="57">
        <v>0</v>
      </c>
      <c r="AQ11" s="58">
        <f t="shared" si="766"/>
        <v>1</v>
      </c>
      <c r="AR11" s="60">
        <f t="shared" si="767"/>
        <v>2</v>
      </c>
    </row>
    <row r="12" ht="15">
      <c r="A12" s="36" t="s">
        <v>60</v>
      </c>
      <c r="B12" s="57">
        <v>0</v>
      </c>
      <c r="C12" s="57">
        <v>0</v>
      </c>
      <c r="D12" s="57">
        <v>0</v>
      </c>
      <c r="E12" s="57">
        <v>1</v>
      </c>
      <c r="F12" s="58">
        <f t="shared" si="758"/>
        <v>1</v>
      </c>
      <c r="G12" s="57">
        <v>0</v>
      </c>
      <c r="H12" s="57">
        <v>0</v>
      </c>
      <c r="I12" s="57">
        <v>0</v>
      </c>
      <c r="J12" s="57">
        <v>0</v>
      </c>
      <c r="K12" s="58">
        <f t="shared" si="759"/>
        <v>0</v>
      </c>
      <c r="L12" s="57">
        <v>0</v>
      </c>
      <c r="M12" s="57">
        <v>0</v>
      </c>
      <c r="N12" s="57">
        <v>1</v>
      </c>
      <c r="O12" s="58">
        <f t="shared" si="760"/>
        <v>1</v>
      </c>
      <c r="P12" s="57">
        <v>0</v>
      </c>
      <c r="Q12" s="57">
        <v>0</v>
      </c>
      <c r="R12" s="57">
        <v>0</v>
      </c>
      <c r="S12" s="57">
        <v>1</v>
      </c>
      <c r="T12" s="58">
        <f t="shared" si="761"/>
        <v>1</v>
      </c>
      <c r="U12" s="57">
        <v>0</v>
      </c>
      <c r="V12" s="57">
        <v>0</v>
      </c>
      <c r="W12" s="57">
        <v>1</v>
      </c>
      <c r="X12" s="58">
        <f t="shared" si="762"/>
        <v>1</v>
      </c>
      <c r="Y12" s="57">
        <v>0</v>
      </c>
      <c r="Z12" s="57">
        <v>0</v>
      </c>
      <c r="AA12" s="57">
        <v>0</v>
      </c>
      <c r="AB12" s="57">
        <v>0</v>
      </c>
      <c r="AC12" s="58">
        <f t="shared" si="763"/>
        <v>0</v>
      </c>
      <c r="AD12" s="57">
        <v>0</v>
      </c>
      <c r="AE12" s="57">
        <v>1</v>
      </c>
      <c r="AF12" s="57">
        <v>0</v>
      </c>
      <c r="AG12" s="58">
        <f t="shared" si="764"/>
        <v>1</v>
      </c>
      <c r="AH12" s="57">
        <v>0</v>
      </c>
      <c r="AI12" s="57">
        <v>0</v>
      </c>
      <c r="AJ12" s="57">
        <v>0</v>
      </c>
      <c r="AK12" s="59">
        <v>0</v>
      </c>
      <c r="AL12" s="58">
        <f t="shared" si="765"/>
        <v>0</v>
      </c>
      <c r="AM12" s="57">
        <v>1</v>
      </c>
      <c r="AN12" s="57">
        <v>1</v>
      </c>
      <c r="AO12" s="59">
        <v>0</v>
      </c>
      <c r="AP12" s="57">
        <v>0</v>
      </c>
      <c r="AQ12" s="58">
        <f t="shared" si="766"/>
        <v>2</v>
      </c>
      <c r="AR12" s="60">
        <f t="shared" si="767"/>
        <v>7</v>
      </c>
    </row>
    <row r="13" ht="15">
      <c r="A13" s="37" t="s">
        <v>61</v>
      </c>
      <c r="B13" s="57">
        <v>0</v>
      </c>
      <c r="C13" s="57">
        <v>0</v>
      </c>
      <c r="D13" s="57">
        <v>0</v>
      </c>
      <c r="E13" s="57">
        <v>0</v>
      </c>
      <c r="F13" s="58">
        <f t="shared" si="758"/>
        <v>0</v>
      </c>
      <c r="G13" s="57">
        <v>1</v>
      </c>
      <c r="H13" s="57">
        <v>0</v>
      </c>
      <c r="I13" s="57">
        <v>0</v>
      </c>
      <c r="J13" s="57">
        <v>0</v>
      </c>
      <c r="K13" s="58">
        <f t="shared" si="759"/>
        <v>1</v>
      </c>
      <c r="L13" s="57">
        <v>0</v>
      </c>
      <c r="M13" s="57">
        <v>1</v>
      </c>
      <c r="N13" s="57">
        <v>0</v>
      </c>
      <c r="O13" s="58">
        <f t="shared" si="760"/>
        <v>1</v>
      </c>
      <c r="P13" s="57">
        <v>0</v>
      </c>
      <c r="Q13" s="57">
        <v>0</v>
      </c>
      <c r="R13" s="57">
        <v>0</v>
      </c>
      <c r="S13" s="57">
        <v>0</v>
      </c>
      <c r="T13" s="58">
        <f t="shared" si="761"/>
        <v>0</v>
      </c>
      <c r="U13" s="57">
        <v>1</v>
      </c>
      <c r="V13" s="57">
        <v>0</v>
      </c>
      <c r="W13" s="57">
        <v>0</v>
      </c>
      <c r="X13" s="58">
        <f t="shared" si="762"/>
        <v>1</v>
      </c>
      <c r="Y13" s="57">
        <v>0</v>
      </c>
      <c r="Z13" s="57">
        <v>1</v>
      </c>
      <c r="AA13" s="57">
        <v>0</v>
      </c>
      <c r="AB13" s="57">
        <v>0</v>
      </c>
      <c r="AC13" s="58">
        <f t="shared" si="763"/>
        <v>1</v>
      </c>
      <c r="AD13" s="57">
        <v>0</v>
      </c>
      <c r="AE13" s="57">
        <v>1</v>
      </c>
      <c r="AF13" s="57">
        <v>0</v>
      </c>
      <c r="AG13" s="58">
        <f t="shared" si="764"/>
        <v>1</v>
      </c>
      <c r="AH13" s="57">
        <v>0</v>
      </c>
      <c r="AI13" s="57">
        <v>1</v>
      </c>
      <c r="AJ13" s="57">
        <v>0</v>
      </c>
      <c r="AK13" s="59">
        <v>1</v>
      </c>
      <c r="AL13" s="58">
        <f t="shared" si="765"/>
        <v>2</v>
      </c>
      <c r="AM13" s="57">
        <v>0</v>
      </c>
      <c r="AN13" s="57">
        <v>0</v>
      </c>
      <c r="AO13" s="59">
        <v>0</v>
      </c>
      <c r="AP13" s="57">
        <v>0</v>
      </c>
      <c r="AQ13" s="58">
        <f t="shared" si="766"/>
        <v>0</v>
      </c>
      <c r="AR13" s="60">
        <f t="shared" si="767"/>
        <v>7</v>
      </c>
    </row>
    <row r="14" ht="15">
      <c r="A14" s="37" t="s">
        <v>62</v>
      </c>
      <c r="B14" s="57">
        <v>0</v>
      </c>
      <c r="C14" s="57">
        <v>0</v>
      </c>
      <c r="D14" s="57">
        <v>0</v>
      </c>
      <c r="E14" s="57">
        <v>0</v>
      </c>
      <c r="F14" s="58">
        <f t="shared" si="758"/>
        <v>0</v>
      </c>
      <c r="G14" s="57">
        <v>0</v>
      </c>
      <c r="H14" s="57">
        <v>0</v>
      </c>
      <c r="I14" s="57">
        <v>0</v>
      </c>
      <c r="J14" s="57">
        <v>0</v>
      </c>
      <c r="K14" s="58">
        <f t="shared" si="759"/>
        <v>0</v>
      </c>
      <c r="L14" s="57">
        <v>0</v>
      </c>
      <c r="M14" s="57">
        <v>0</v>
      </c>
      <c r="N14" s="57">
        <v>0</v>
      </c>
      <c r="O14" s="58">
        <f t="shared" si="760"/>
        <v>0</v>
      </c>
      <c r="P14" s="57">
        <v>0</v>
      </c>
      <c r="Q14" s="57">
        <v>0</v>
      </c>
      <c r="R14" s="57">
        <v>0</v>
      </c>
      <c r="S14" s="57">
        <v>0</v>
      </c>
      <c r="T14" s="58">
        <f t="shared" si="761"/>
        <v>0</v>
      </c>
      <c r="U14" s="57">
        <v>1</v>
      </c>
      <c r="V14" s="57">
        <v>0</v>
      </c>
      <c r="W14" s="57">
        <v>0</v>
      </c>
      <c r="X14" s="58">
        <f t="shared" si="762"/>
        <v>1</v>
      </c>
      <c r="Y14" s="57">
        <v>0</v>
      </c>
      <c r="Z14" s="57">
        <v>0</v>
      </c>
      <c r="AA14" s="57">
        <v>0</v>
      </c>
      <c r="AB14" s="57">
        <v>0</v>
      </c>
      <c r="AC14" s="58">
        <f t="shared" si="763"/>
        <v>0</v>
      </c>
      <c r="AD14" s="57">
        <v>0</v>
      </c>
      <c r="AE14" s="57">
        <v>0</v>
      </c>
      <c r="AF14" s="57">
        <v>0</v>
      </c>
      <c r="AG14" s="58">
        <f t="shared" si="764"/>
        <v>0</v>
      </c>
      <c r="AH14" s="57">
        <v>0</v>
      </c>
      <c r="AI14" s="57">
        <v>0</v>
      </c>
      <c r="AJ14" s="57">
        <v>0</v>
      </c>
      <c r="AK14" s="59">
        <v>0</v>
      </c>
      <c r="AL14" s="58">
        <f t="shared" si="765"/>
        <v>0</v>
      </c>
      <c r="AM14" s="57">
        <v>0</v>
      </c>
      <c r="AN14" s="57">
        <v>0</v>
      </c>
      <c r="AO14" s="59">
        <v>1</v>
      </c>
      <c r="AP14" s="57">
        <v>0</v>
      </c>
      <c r="AQ14" s="58">
        <f t="shared" si="766"/>
        <v>1</v>
      </c>
      <c r="AR14" s="60">
        <f t="shared" si="767"/>
        <v>2</v>
      </c>
    </row>
    <row r="15" ht="15">
      <c r="A15" s="36" t="s">
        <v>46</v>
      </c>
      <c r="B15" s="57">
        <v>0</v>
      </c>
      <c r="C15" s="36">
        <v>0</v>
      </c>
      <c r="D15" s="36">
        <v>0</v>
      </c>
      <c r="E15" s="36">
        <v>1</v>
      </c>
      <c r="F15" s="62">
        <f t="shared" si="758"/>
        <v>1</v>
      </c>
      <c r="G15" s="36">
        <v>0</v>
      </c>
      <c r="H15" s="36">
        <v>0</v>
      </c>
      <c r="I15" s="36">
        <v>0</v>
      </c>
      <c r="J15" s="36">
        <v>0</v>
      </c>
      <c r="K15" s="62">
        <f t="shared" si="759"/>
        <v>0</v>
      </c>
      <c r="L15" s="36">
        <v>0</v>
      </c>
      <c r="M15" s="36">
        <v>0</v>
      </c>
      <c r="N15" s="36">
        <v>0</v>
      </c>
      <c r="O15" s="62">
        <f t="shared" si="760"/>
        <v>0</v>
      </c>
      <c r="P15" s="36">
        <v>0</v>
      </c>
      <c r="Q15" s="36">
        <v>0</v>
      </c>
      <c r="R15" s="36">
        <v>1</v>
      </c>
      <c r="S15" s="36">
        <v>0</v>
      </c>
      <c r="T15" s="62">
        <f t="shared" si="761"/>
        <v>1</v>
      </c>
      <c r="U15" s="36">
        <v>0</v>
      </c>
      <c r="V15" s="36">
        <v>0</v>
      </c>
      <c r="W15" s="36">
        <v>0</v>
      </c>
      <c r="X15" s="62">
        <f t="shared" si="762"/>
        <v>0</v>
      </c>
      <c r="Y15" s="36">
        <v>0</v>
      </c>
      <c r="Z15" s="36">
        <v>0</v>
      </c>
      <c r="AA15" s="36">
        <v>0</v>
      </c>
      <c r="AB15" s="36">
        <v>0</v>
      </c>
      <c r="AC15" s="62">
        <f t="shared" si="763"/>
        <v>0</v>
      </c>
      <c r="AD15" s="36">
        <v>0</v>
      </c>
      <c r="AE15" s="36">
        <v>0</v>
      </c>
      <c r="AF15" s="36">
        <v>0</v>
      </c>
      <c r="AG15" s="62">
        <f t="shared" si="764"/>
        <v>0</v>
      </c>
      <c r="AH15" s="36">
        <v>0</v>
      </c>
      <c r="AI15" s="36">
        <v>0</v>
      </c>
      <c r="AJ15" s="36">
        <v>1</v>
      </c>
      <c r="AK15" s="63">
        <v>0</v>
      </c>
      <c r="AL15" s="62">
        <f t="shared" si="765"/>
        <v>1</v>
      </c>
      <c r="AM15" s="36">
        <v>0</v>
      </c>
      <c r="AN15" s="36">
        <v>0</v>
      </c>
      <c r="AO15" s="63">
        <v>0</v>
      </c>
      <c r="AP15" s="36">
        <v>0</v>
      </c>
      <c r="AQ15" s="69">
        <f t="shared" si="766"/>
        <v>0</v>
      </c>
      <c r="AR15" s="60">
        <f t="shared" si="767"/>
        <v>3</v>
      </c>
    </row>
    <row r="16" ht="15">
      <c r="A16" s="36" t="s">
        <v>63</v>
      </c>
      <c r="B16" s="57" t="s">
        <v>20</v>
      </c>
      <c r="C16" s="57" t="s">
        <v>20</v>
      </c>
      <c r="D16" s="57">
        <v>1</v>
      </c>
      <c r="E16" s="57" t="s">
        <v>20</v>
      </c>
      <c r="F16" s="58">
        <f t="shared" si="758"/>
        <v>1</v>
      </c>
      <c r="G16" s="57" t="s">
        <v>20</v>
      </c>
      <c r="H16" s="57" t="s">
        <v>20</v>
      </c>
      <c r="I16" s="57" t="s">
        <v>20</v>
      </c>
      <c r="J16" s="57" t="s">
        <v>20</v>
      </c>
      <c r="K16" s="58">
        <f t="shared" si="759"/>
        <v>0</v>
      </c>
      <c r="L16" s="57" t="s">
        <v>20</v>
      </c>
      <c r="M16" s="57" t="s">
        <v>20</v>
      </c>
      <c r="N16" s="57" t="s">
        <v>20</v>
      </c>
      <c r="O16" s="58">
        <f t="shared" si="760"/>
        <v>0</v>
      </c>
      <c r="P16" s="57" t="s">
        <v>20</v>
      </c>
      <c r="Q16" s="57" t="s">
        <v>20</v>
      </c>
      <c r="R16" s="57">
        <v>1</v>
      </c>
      <c r="S16" s="57" t="s">
        <v>20</v>
      </c>
      <c r="T16" s="58">
        <f t="shared" si="761"/>
        <v>1</v>
      </c>
      <c r="U16" s="57" t="s">
        <v>20</v>
      </c>
      <c r="V16" s="57" t="s">
        <v>20</v>
      </c>
      <c r="W16" s="57" t="s">
        <v>20</v>
      </c>
      <c r="X16" s="58">
        <f t="shared" si="762"/>
        <v>0</v>
      </c>
      <c r="Y16" s="57" t="s">
        <v>20</v>
      </c>
      <c r="Z16" s="57" t="s">
        <v>20</v>
      </c>
      <c r="AA16" s="57" t="s">
        <v>20</v>
      </c>
      <c r="AB16" s="57" t="s">
        <v>20</v>
      </c>
      <c r="AC16" s="58">
        <f t="shared" si="763"/>
        <v>0</v>
      </c>
      <c r="AD16" s="57" t="s">
        <v>20</v>
      </c>
      <c r="AE16" s="57" t="s">
        <v>20</v>
      </c>
      <c r="AF16" s="57" t="s">
        <v>20</v>
      </c>
      <c r="AG16" s="58">
        <f t="shared" si="764"/>
        <v>0</v>
      </c>
      <c r="AH16" s="57" t="s">
        <v>20</v>
      </c>
      <c r="AI16" s="57">
        <v>1</v>
      </c>
      <c r="AJ16" s="57" t="s">
        <v>20</v>
      </c>
      <c r="AK16" s="57" t="s">
        <v>20</v>
      </c>
      <c r="AL16" s="58">
        <f t="shared" si="765"/>
        <v>1</v>
      </c>
      <c r="AM16" s="57" t="s">
        <v>20</v>
      </c>
      <c r="AN16" s="57" t="s">
        <v>20</v>
      </c>
      <c r="AO16" s="57" t="s">
        <v>20</v>
      </c>
      <c r="AP16" s="57" t="s">
        <v>20</v>
      </c>
      <c r="AQ16" s="58">
        <f t="shared" si="766"/>
        <v>0</v>
      </c>
      <c r="AR16" s="60">
        <f t="shared" si="767"/>
        <v>3</v>
      </c>
    </row>
    <row r="17" ht="15">
      <c r="A17" s="36" t="s">
        <v>64</v>
      </c>
      <c r="B17" s="57" t="s">
        <v>20</v>
      </c>
      <c r="C17" s="57"/>
      <c r="D17" s="57">
        <v>1</v>
      </c>
      <c r="E17" s="57"/>
      <c r="F17" s="58">
        <f t="shared" si="758"/>
        <v>1</v>
      </c>
      <c r="G17" s="57"/>
      <c r="H17" s="57"/>
      <c r="I17" s="57">
        <v>1</v>
      </c>
      <c r="J17" s="57"/>
      <c r="K17" s="58">
        <f t="shared" si="759"/>
        <v>1</v>
      </c>
      <c r="L17" s="57"/>
      <c r="M17" s="57"/>
      <c r="N17" s="57"/>
      <c r="O17" s="58">
        <f t="shared" si="760"/>
        <v>0</v>
      </c>
      <c r="P17" s="57"/>
      <c r="Q17" s="57"/>
      <c r="R17" s="57">
        <v>1</v>
      </c>
      <c r="S17" s="57"/>
      <c r="T17" s="58">
        <f t="shared" si="761"/>
        <v>1</v>
      </c>
      <c r="U17" s="57"/>
      <c r="V17" s="57"/>
      <c r="W17" s="57"/>
      <c r="X17" s="58">
        <f t="shared" si="762"/>
        <v>0</v>
      </c>
      <c r="Y17" s="57"/>
      <c r="Z17" s="57"/>
      <c r="AA17" s="57">
        <v>1</v>
      </c>
      <c r="AB17" s="57"/>
      <c r="AC17" s="58">
        <f t="shared" si="763"/>
        <v>1</v>
      </c>
      <c r="AD17" s="57"/>
      <c r="AE17" s="57"/>
      <c r="AF17" s="57"/>
      <c r="AG17" s="58">
        <f t="shared" si="764"/>
        <v>0</v>
      </c>
      <c r="AH17" s="57"/>
      <c r="AI17" s="57">
        <v>1</v>
      </c>
      <c r="AJ17" s="57"/>
      <c r="AK17" s="57"/>
      <c r="AL17" s="58">
        <f t="shared" si="765"/>
        <v>1</v>
      </c>
      <c r="AM17" s="57"/>
      <c r="AN17" s="57"/>
      <c r="AO17" s="57"/>
      <c r="AP17" s="57"/>
      <c r="AQ17" s="58">
        <f t="shared" si="766"/>
        <v>0</v>
      </c>
      <c r="AR17" s="60">
        <f t="shared" si="767"/>
        <v>5</v>
      </c>
    </row>
    <row r="18" ht="15">
      <c r="A18" s="36" t="s">
        <v>65</v>
      </c>
      <c r="B18" s="57" t="s">
        <v>20</v>
      </c>
      <c r="C18" s="57"/>
      <c r="D18" s="57"/>
      <c r="E18" s="57">
        <v>1</v>
      </c>
      <c r="F18" s="58">
        <f t="shared" si="758"/>
        <v>1</v>
      </c>
      <c r="G18" s="57"/>
      <c r="H18" s="57"/>
      <c r="I18" s="57"/>
      <c r="J18" s="57"/>
      <c r="K18" s="58">
        <f t="shared" si="759"/>
        <v>0</v>
      </c>
      <c r="L18" s="57"/>
      <c r="M18" s="57"/>
      <c r="N18" s="57"/>
      <c r="O18" s="58">
        <f t="shared" si="760"/>
        <v>0</v>
      </c>
      <c r="P18" s="57"/>
      <c r="Q18" s="57">
        <v>1</v>
      </c>
      <c r="R18" s="57"/>
      <c r="S18" s="57"/>
      <c r="T18" s="58">
        <f t="shared" si="761"/>
        <v>1</v>
      </c>
      <c r="U18" s="57"/>
      <c r="V18" s="57"/>
      <c r="W18" s="57"/>
      <c r="X18" s="58">
        <f t="shared" si="762"/>
        <v>0</v>
      </c>
      <c r="Y18" s="57"/>
      <c r="Z18" s="57"/>
      <c r="AA18" s="57"/>
      <c r="AB18" s="57"/>
      <c r="AC18" s="58">
        <f t="shared" si="763"/>
        <v>0</v>
      </c>
      <c r="AD18" s="57"/>
      <c r="AE18" s="57"/>
      <c r="AF18" s="57"/>
      <c r="AG18" s="58">
        <f t="shared" si="764"/>
        <v>0</v>
      </c>
      <c r="AH18" s="57"/>
      <c r="AI18" s="57">
        <v>1</v>
      </c>
      <c r="AJ18" s="57"/>
      <c r="AK18" s="57"/>
      <c r="AL18" s="58">
        <f t="shared" si="765"/>
        <v>1</v>
      </c>
      <c r="AM18" s="57"/>
      <c r="AN18" s="57"/>
      <c r="AO18" s="57"/>
      <c r="AP18" s="57"/>
      <c r="AQ18" s="58">
        <f t="shared" si="766"/>
        <v>0</v>
      </c>
      <c r="AR18" s="60">
        <f t="shared" si="767"/>
        <v>3</v>
      </c>
    </row>
    <row r="19" ht="15">
      <c r="A19" s="36" t="s">
        <v>66</v>
      </c>
      <c r="B19" s="57" t="s">
        <v>20</v>
      </c>
      <c r="C19" s="57"/>
      <c r="D19" s="57"/>
      <c r="E19" s="57">
        <v>1</v>
      </c>
      <c r="F19" s="58">
        <f t="shared" si="758"/>
        <v>1</v>
      </c>
      <c r="G19" s="57"/>
      <c r="H19" s="57"/>
      <c r="I19" s="57">
        <v>1</v>
      </c>
      <c r="J19" s="57"/>
      <c r="K19" s="58">
        <f t="shared" si="759"/>
        <v>1</v>
      </c>
      <c r="L19" s="57"/>
      <c r="M19" s="57"/>
      <c r="N19" s="57"/>
      <c r="O19" s="58">
        <f t="shared" si="760"/>
        <v>0</v>
      </c>
      <c r="P19" s="57"/>
      <c r="Q19" s="57">
        <v>1</v>
      </c>
      <c r="R19" s="57"/>
      <c r="S19" s="57"/>
      <c r="T19" s="58">
        <f t="shared" si="761"/>
        <v>1</v>
      </c>
      <c r="U19" s="57"/>
      <c r="V19" s="57"/>
      <c r="W19" s="57"/>
      <c r="X19" s="58">
        <f t="shared" si="762"/>
        <v>0</v>
      </c>
      <c r="Y19" s="57"/>
      <c r="Z19" s="57">
        <v>1</v>
      </c>
      <c r="AA19" s="57"/>
      <c r="AB19" s="57"/>
      <c r="AC19" s="58">
        <f t="shared" si="763"/>
        <v>1</v>
      </c>
      <c r="AD19" s="57"/>
      <c r="AE19" s="57"/>
      <c r="AF19" s="57"/>
      <c r="AG19" s="58">
        <f t="shared" si="764"/>
        <v>0</v>
      </c>
      <c r="AH19" s="57"/>
      <c r="AI19" s="57">
        <v>1</v>
      </c>
      <c r="AJ19" s="57"/>
      <c r="AK19" s="57"/>
      <c r="AL19" s="58">
        <f t="shared" si="765"/>
        <v>1</v>
      </c>
      <c r="AM19" s="57"/>
      <c r="AN19" s="57"/>
      <c r="AO19" s="57"/>
      <c r="AP19" s="57"/>
      <c r="AQ19" s="58">
        <f t="shared" si="766"/>
        <v>0</v>
      </c>
      <c r="AR19" s="60">
        <f t="shared" si="767"/>
        <v>5</v>
      </c>
    </row>
    <row r="20" ht="15">
      <c r="A20" s="36" t="s">
        <v>39</v>
      </c>
      <c r="B20" s="57" t="s">
        <v>20</v>
      </c>
      <c r="C20" s="57"/>
      <c r="D20" s="57">
        <v>1</v>
      </c>
      <c r="E20" s="57"/>
      <c r="F20" s="58">
        <f t="shared" si="758"/>
        <v>1</v>
      </c>
      <c r="G20" s="57"/>
      <c r="H20" s="57"/>
      <c r="I20" s="57"/>
      <c r="J20" s="57"/>
      <c r="K20" s="58">
        <f t="shared" si="759"/>
        <v>0</v>
      </c>
      <c r="L20" s="57"/>
      <c r="M20" s="57"/>
      <c r="N20" s="57"/>
      <c r="O20" s="58">
        <f t="shared" si="760"/>
        <v>0</v>
      </c>
      <c r="P20" s="57"/>
      <c r="Q20" s="57"/>
      <c r="R20" s="57"/>
      <c r="S20" s="57">
        <v>1</v>
      </c>
      <c r="T20" s="58">
        <f t="shared" si="761"/>
        <v>1</v>
      </c>
      <c r="U20" s="57"/>
      <c r="V20" s="57"/>
      <c r="W20" s="57"/>
      <c r="X20" s="58">
        <f t="shared" si="762"/>
        <v>0</v>
      </c>
      <c r="Y20" s="57"/>
      <c r="Z20" s="57"/>
      <c r="AA20" s="57"/>
      <c r="AB20" s="57"/>
      <c r="AC20" s="58">
        <f t="shared" si="763"/>
        <v>0</v>
      </c>
      <c r="AD20" s="57"/>
      <c r="AE20" s="57"/>
      <c r="AF20" s="57"/>
      <c r="AG20" s="58">
        <f t="shared" si="764"/>
        <v>0</v>
      </c>
      <c r="AH20" s="57"/>
      <c r="AI20" s="57"/>
      <c r="AJ20" s="57"/>
      <c r="AK20" s="57"/>
      <c r="AL20" s="58">
        <f t="shared" si="765"/>
        <v>0</v>
      </c>
      <c r="AM20" s="57"/>
      <c r="AN20" s="57">
        <v>1</v>
      </c>
      <c r="AO20" s="57"/>
      <c r="AP20" s="57"/>
      <c r="AQ20" s="58">
        <f t="shared" si="766"/>
        <v>1</v>
      </c>
      <c r="AR20" s="60">
        <f t="shared" si="767"/>
        <v>3</v>
      </c>
    </row>
    <row r="21" ht="15">
      <c r="A21" s="36" t="s">
        <v>67</v>
      </c>
      <c r="B21" s="57" t="s">
        <v>20</v>
      </c>
      <c r="C21" s="57"/>
      <c r="D21" s="57">
        <v>1</v>
      </c>
      <c r="E21" s="57"/>
      <c r="F21" s="58">
        <f t="shared" si="758"/>
        <v>1</v>
      </c>
      <c r="G21" s="57"/>
      <c r="H21" s="57"/>
      <c r="I21" s="57"/>
      <c r="J21" s="57"/>
      <c r="K21" s="58">
        <f t="shared" si="759"/>
        <v>0</v>
      </c>
      <c r="L21" s="57"/>
      <c r="M21" s="57"/>
      <c r="N21" s="57"/>
      <c r="O21" s="58">
        <f t="shared" si="760"/>
        <v>0</v>
      </c>
      <c r="P21" s="57"/>
      <c r="Q21" s="57">
        <v>1</v>
      </c>
      <c r="R21" s="57"/>
      <c r="S21" s="57"/>
      <c r="T21" s="58">
        <f t="shared" si="761"/>
        <v>1</v>
      </c>
      <c r="U21" s="57"/>
      <c r="V21" s="57"/>
      <c r="W21" s="57"/>
      <c r="X21" s="58">
        <f t="shared" si="762"/>
        <v>0</v>
      </c>
      <c r="Y21" s="57"/>
      <c r="Z21" s="57"/>
      <c r="AA21" s="57"/>
      <c r="AB21" s="57"/>
      <c r="AC21" s="58">
        <f t="shared" si="763"/>
        <v>0</v>
      </c>
      <c r="AD21" s="57"/>
      <c r="AE21" s="57"/>
      <c r="AF21" s="57"/>
      <c r="AG21" s="58">
        <f t="shared" si="764"/>
        <v>0</v>
      </c>
      <c r="AH21" s="57"/>
      <c r="AI21" s="57"/>
      <c r="AJ21" s="57"/>
      <c r="AK21" s="57"/>
      <c r="AL21" s="58">
        <f t="shared" si="765"/>
        <v>0</v>
      </c>
      <c r="AM21" s="57">
        <v>1</v>
      </c>
      <c r="AN21" s="57"/>
      <c r="AO21" s="57"/>
      <c r="AP21" s="57"/>
      <c r="AQ21" s="58">
        <f t="shared" si="766"/>
        <v>1</v>
      </c>
      <c r="AR21" s="60">
        <f t="shared" si="767"/>
        <v>3</v>
      </c>
    </row>
    <row r="22" ht="15">
      <c r="A22" s="36" t="s">
        <v>68</v>
      </c>
      <c r="B22" s="57" t="s">
        <v>20</v>
      </c>
      <c r="C22" s="57"/>
      <c r="D22" s="57">
        <v>1</v>
      </c>
      <c r="E22" s="57"/>
      <c r="F22" s="58">
        <f t="shared" si="758"/>
        <v>1</v>
      </c>
      <c r="G22" s="57"/>
      <c r="H22" s="57"/>
      <c r="I22" s="57"/>
      <c r="J22" s="57"/>
      <c r="K22" s="58">
        <f t="shared" si="759"/>
        <v>0</v>
      </c>
      <c r="L22" s="57"/>
      <c r="M22" s="57"/>
      <c r="N22" s="57"/>
      <c r="O22" s="58">
        <f t="shared" si="760"/>
        <v>0</v>
      </c>
      <c r="P22" s="57"/>
      <c r="Q22" s="57">
        <v>1</v>
      </c>
      <c r="R22" s="57"/>
      <c r="S22" s="57"/>
      <c r="T22" s="58">
        <f t="shared" si="761"/>
        <v>1</v>
      </c>
      <c r="U22" s="57"/>
      <c r="V22" s="57"/>
      <c r="W22" s="57"/>
      <c r="X22" s="58">
        <f t="shared" si="762"/>
        <v>0</v>
      </c>
      <c r="Y22" s="57"/>
      <c r="Z22" s="57"/>
      <c r="AA22" s="57"/>
      <c r="AB22" s="57"/>
      <c r="AC22" s="58">
        <f t="shared" si="763"/>
        <v>0</v>
      </c>
      <c r="AD22" s="57"/>
      <c r="AE22" s="57"/>
      <c r="AF22" s="57"/>
      <c r="AG22" s="58">
        <f t="shared" si="764"/>
        <v>0</v>
      </c>
      <c r="AH22" s="57"/>
      <c r="AI22" s="57"/>
      <c r="AJ22" s="57"/>
      <c r="AK22" s="57"/>
      <c r="AL22" s="58">
        <f t="shared" si="765"/>
        <v>0</v>
      </c>
      <c r="AM22" s="57">
        <v>1</v>
      </c>
      <c r="AN22" s="57"/>
      <c r="AO22" s="57"/>
      <c r="AP22" s="57"/>
      <c r="AQ22" s="58">
        <f t="shared" si="766"/>
        <v>1</v>
      </c>
      <c r="AR22" s="60">
        <f t="shared" si="767"/>
        <v>3</v>
      </c>
    </row>
    <row r="23" ht="15">
      <c r="A23" s="36" t="s">
        <v>69</v>
      </c>
      <c r="B23" s="57" t="s">
        <v>20</v>
      </c>
      <c r="C23" s="57"/>
      <c r="D23" s="57">
        <v>1</v>
      </c>
      <c r="E23" s="57"/>
      <c r="F23" s="58">
        <v>0</v>
      </c>
      <c r="G23" s="57"/>
      <c r="H23" s="57"/>
      <c r="I23" s="57"/>
      <c r="J23" s="57"/>
      <c r="K23" s="58">
        <f t="shared" si="759"/>
        <v>0</v>
      </c>
      <c r="L23" s="57"/>
      <c r="M23" s="57"/>
      <c r="N23" s="57"/>
      <c r="O23" s="58">
        <f t="shared" si="760"/>
        <v>0</v>
      </c>
      <c r="P23" s="57"/>
      <c r="Q23" s="57">
        <v>1</v>
      </c>
      <c r="R23" s="57"/>
      <c r="S23" s="57"/>
      <c r="T23" s="58">
        <f t="shared" si="761"/>
        <v>1</v>
      </c>
      <c r="U23" s="57"/>
      <c r="V23" s="57"/>
      <c r="W23" s="57"/>
      <c r="X23" s="58">
        <f t="shared" si="762"/>
        <v>0</v>
      </c>
      <c r="Y23" s="57"/>
      <c r="Z23" s="57"/>
      <c r="AA23" s="57"/>
      <c r="AB23" s="57"/>
      <c r="AC23" s="58">
        <f t="shared" si="763"/>
        <v>0</v>
      </c>
      <c r="AD23" s="57"/>
      <c r="AE23" s="57"/>
      <c r="AF23" s="57"/>
      <c r="AG23" s="58">
        <f t="shared" si="764"/>
        <v>0</v>
      </c>
      <c r="AH23" s="57"/>
      <c r="AI23" s="57"/>
      <c r="AJ23" s="57"/>
      <c r="AK23" s="57">
        <v>1</v>
      </c>
      <c r="AL23" s="58">
        <f t="shared" si="765"/>
        <v>1</v>
      </c>
      <c r="AM23" s="57"/>
      <c r="AN23" s="57"/>
      <c r="AO23" s="57"/>
      <c r="AP23" s="57"/>
      <c r="AQ23" s="58">
        <f t="shared" si="766"/>
        <v>0</v>
      </c>
      <c r="AR23" s="60">
        <f t="shared" si="767"/>
        <v>2</v>
      </c>
    </row>
    <row r="24" ht="15">
      <c r="A24" s="36" t="s">
        <v>70</v>
      </c>
      <c r="B24" s="57"/>
      <c r="C24" s="57"/>
      <c r="D24" s="57">
        <v>1</v>
      </c>
      <c r="E24" s="57"/>
      <c r="F24" s="58">
        <f t="shared" si="758"/>
        <v>1</v>
      </c>
      <c r="G24" s="57"/>
      <c r="H24" s="57"/>
      <c r="I24" s="57"/>
      <c r="J24" s="57"/>
      <c r="K24" s="58">
        <f t="shared" si="759"/>
        <v>0</v>
      </c>
      <c r="L24" s="57"/>
      <c r="M24" s="57"/>
      <c r="N24" s="57"/>
      <c r="O24" s="58">
        <f t="shared" si="760"/>
        <v>0</v>
      </c>
      <c r="P24" s="57"/>
      <c r="Q24" s="57">
        <v>1</v>
      </c>
      <c r="R24" s="57"/>
      <c r="S24" s="57"/>
      <c r="T24" s="58">
        <f t="shared" si="761"/>
        <v>1</v>
      </c>
      <c r="U24" s="57"/>
      <c r="V24" s="57"/>
      <c r="W24" s="57"/>
      <c r="X24" s="58">
        <f t="shared" si="762"/>
        <v>0</v>
      </c>
      <c r="Y24" s="57"/>
      <c r="Z24" s="57"/>
      <c r="AA24" s="57"/>
      <c r="AB24" s="57"/>
      <c r="AC24" s="58">
        <f t="shared" si="763"/>
        <v>0</v>
      </c>
      <c r="AD24" s="57"/>
      <c r="AE24" s="57"/>
      <c r="AF24" s="57"/>
      <c r="AG24" s="58">
        <f t="shared" si="764"/>
        <v>0</v>
      </c>
      <c r="AH24" s="57"/>
      <c r="AI24" s="57"/>
      <c r="AJ24" s="57"/>
      <c r="AK24" s="57">
        <v>1</v>
      </c>
      <c r="AL24" s="58">
        <f t="shared" si="765"/>
        <v>1</v>
      </c>
      <c r="AM24" s="57"/>
      <c r="AN24" s="57"/>
      <c r="AO24" s="57"/>
      <c r="AP24" s="57"/>
      <c r="AQ24" s="58">
        <f t="shared" si="766"/>
        <v>0</v>
      </c>
      <c r="AR24" s="60">
        <f t="shared" si="767"/>
        <v>3</v>
      </c>
    </row>
    <row r="25" ht="15">
      <c r="A25" s="36" t="s">
        <v>71</v>
      </c>
      <c r="B25" s="57"/>
      <c r="C25" s="57"/>
      <c r="D25" s="57"/>
      <c r="E25" s="57">
        <v>1</v>
      </c>
      <c r="F25" s="58">
        <f t="shared" si="758"/>
        <v>1</v>
      </c>
      <c r="G25" s="57"/>
      <c r="H25" s="57"/>
      <c r="I25" s="57"/>
      <c r="J25" s="57"/>
      <c r="K25" s="58">
        <f t="shared" si="759"/>
        <v>0</v>
      </c>
      <c r="L25" s="57"/>
      <c r="M25" s="57"/>
      <c r="N25" s="57"/>
      <c r="O25" s="58">
        <f t="shared" si="760"/>
        <v>0</v>
      </c>
      <c r="P25" s="57"/>
      <c r="Q25" s="57">
        <v>1</v>
      </c>
      <c r="R25" s="57"/>
      <c r="S25" s="57"/>
      <c r="T25" s="58">
        <f t="shared" si="761"/>
        <v>1</v>
      </c>
      <c r="U25" s="57"/>
      <c r="V25" s="57"/>
      <c r="W25" s="57"/>
      <c r="X25" s="58">
        <f t="shared" si="762"/>
        <v>0</v>
      </c>
      <c r="Y25" s="57"/>
      <c r="Z25" s="57"/>
      <c r="AA25" s="57"/>
      <c r="AB25" s="57"/>
      <c r="AC25" s="58">
        <f t="shared" si="763"/>
        <v>0</v>
      </c>
      <c r="AD25" s="57"/>
      <c r="AE25" s="57"/>
      <c r="AF25" s="57"/>
      <c r="AG25" s="58">
        <f t="shared" si="764"/>
        <v>0</v>
      </c>
      <c r="AH25" s="57"/>
      <c r="AI25" s="57">
        <v>1</v>
      </c>
      <c r="AJ25" s="57"/>
      <c r="AK25" s="57"/>
      <c r="AL25" s="58">
        <f t="shared" si="765"/>
        <v>1</v>
      </c>
      <c r="AM25" s="57"/>
      <c r="AN25" s="57"/>
      <c r="AO25" s="57"/>
      <c r="AP25" s="57"/>
      <c r="AQ25" s="58">
        <f t="shared" si="766"/>
        <v>0</v>
      </c>
      <c r="AR25" s="60">
        <f t="shared" si="767"/>
        <v>3</v>
      </c>
    </row>
    <row r="26" ht="15">
      <c r="A26" s="36" t="s">
        <v>72</v>
      </c>
      <c r="B26" s="57"/>
      <c r="C26" s="57"/>
      <c r="D26" s="57"/>
      <c r="E26" s="57">
        <v>1</v>
      </c>
      <c r="F26" s="58">
        <f t="shared" si="758"/>
        <v>1</v>
      </c>
      <c r="G26" s="57"/>
      <c r="H26" s="57"/>
      <c r="I26" s="57"/>
      <c r="J26" s="57"/>
      <c r="K26" s="58">
        <f t="shared" si="759"/>
        <v>0</v>
      </c>
      <c r="L26" s="57"/>
      <c r="M26" s="57"/>
      <c r="N26" s="57"/>
      <c r="O26" s="58">
        <f t="shared" si="760"/>
        <v>0</v>
      </c>
      <c r="P26" s="57"/>
      <c r="Q26" s="57">
        <v>1</v>
      </c>
      <c r="R26" s="57"/>
      <c r="S26" s="57"/>
      <c r="T26" s="58">
        <f t="shared" si="761"/>
        <v>1</v>
      </c>
      <c r="U26" s="57"/>
      <c r="V26" s="57"/>
      <c r="W26" s="57"/>
      <c r="X26" s="58">
        <f t="shared" si="762"/>
        <v>0</v>
      </c>
      <c r="Y26" s="57"/>
      <c r="Z26" s="57"/>
      <c r="AA26" s="57"/>
      <c r="AB26" s="57"/>
      <c r="AC26" s="58">
        <f t="shared" si="763"/>
        <v>0</v>
      </c>
      <c r="AD26" s="57"/>
      <c r="AE26" s="57"/>
      <c r="AF26" s="57"/>
      <c r="AG26" s="58">
        <f t="shared" si="764"/>
        <v>0</v>
      </c>
      <c r="AH26" s="57"/>
      <c r="AI26" s="57">
        <v>1</v>
      </c>
      <c r="AJ26" s="57"/>
      <c r="AK26" s="57"/>
      <c r="AL26" s="58">
        <f t="shared" si="765"/>
        <v>1</v>
      </c>
      <c r="AM26" s="57"/>
      <c r="AN26" s="57"/>
      <c r="AO26" s="57"/>
      <c r="AP26" s="57"/>
      <c r="AQ26" s="58">
        <f t="shared" si="766"/>
        <v>0</v>
      </c>
      <c r="AR26" s="60">
        <f t="shared" si="767"/>
        <v>3</v>
      </c>
    </row>
    <row r="27" ht="15">
      <c r="A27" s="36" t="s">
        <v>51</v>
      </c>
      <c r="B27" s="57"/>
      <c r="C27" s="57"/>
      <c r="D27" s="57"/>
      <c r="E27" s="57"/>
      <c r="F27" s="58">
        <f t="shared" si="758"/>
        <v>0</v>
      </c>
      <c r="G27" s="57"/>
      <c r="H27" s="57"/>
      <c r="I27" s="57"/>
      <c r="J27" s="57"/>
      <c r="K27" s="58">
        <f t="shared" si="759"/>
        <v>0</v>
      </c>
      <c r="L27" s="57"/>
      <c r="M27" s="57"/>
      <c r="N27" s="57"/>
      <c r="O27" s="58">
        <f t="shared" si="760"/>
        <v>0</v>
      </c>
      <c r="P27" s="57"/>
      <c r="Q27" s="57"/>
      <c r="R27" s="57"/>
      <c r="S27" s="57"/>
      <c r="T27" s="58">
        <f t="shared" si="761"/>
        <v>0</v>
      </c>
      <c r="U27" s="57"/>
      <c r="V27" s="57"/>
      <c r="W27" s="57"/>
      <c r="X27" s="58">
        <f t="shared" si="762"/>
        <v>0</v>
      </c>
      <c r="Y27" s="57"/>
      <c r="Z27" s="57"/>
      <c r="AA27" s="57"/>
      <c r="AB27" s="57"/>
      <c r="AC27" s="58">
        <f t="shared" si="763"/>
        <v>0</v>
      </c>
      <c r="AD27" s="57"/>
      <c r="AE27" s="57"/>
      <c r="AF27" s="57"/>
      <c r="AG27" s="58">
        <f t="shared" si="764"/>
        <v>0</v>
      </c>
      <c r="AH27" s="57"/>
      <c r="AI27" s="57"/>
      <c r="AJ27" s="57"/>
      <c r="AK27" s="57"/>
      <c r="AL27" s="58">
        <f t="shared" si="765"/>
        <v>0</v>
      </c>
      <c r="AM27" s="57"/>
      <c r="AN27" s="57"/>
      <c r="AO27" s="57"/>
      <c r="AP27" s="57"/>
      <c r="AQ27" s="58">
        <f t="shared" si="766"/>
        <v>0</v>
      </c>
      <c r="AR27" s="60">
        <f t="shared" si="767"/>
        <v>0</v>
      </c>
    </row>
    <row r="28" ht="15">
      <c r="A28" s="36" t="s">
        <v>28</v>
      </c>
      <c r="B28" s="57" t="s">
        <v>20</v>
      </c>
      <c r="C28" s="57" t="s">
        <v>20</v>
      </c>
      <c r="D28" s="57" t="s">
        <v>20</v>
      </c>
      <c r="E28" s="57"/>
      <c r="F28" s="58">
        <f t="shared" si="758"/>
        <v>0</v>
      </c>
      <c r="G28" s="57" t="s">
        <v>20</v>
      </c>
      <c r="H28" s="57" t="s">
        <v>20</v>
      </c>
      <c r="I28" s="57" t="s">
        <v>20</v>
      </c>
      <c r="J28" s="57" t="s">
        <v>20</v>
      </c>
      <c r="K28" s="58">
        <f t="shared" si="759"/>
        <v>0</v>
      </c>
      <c r="L28" s="57" t="s">
        <v>20</v>
      </c>
      <c r="M28" s="57" t="s">
        <v>20</v>
      </c>
      <c r="N28" s="57" t="s">
        <v>20</v>
      </c>
      <c r="O28" s="58">
        <f t="shared" si="760"/>
        <v>0</v>
      </c>
      <c r="P28" s="57" t="s">
        <v>20</v>
      </c>
      <c r="Q28" s="57" t="s">
        <v>20</v>
      </c>
      <c r="R28" s="57" t="s">
        <v>20</v>
      </c>
      <c r="S28" s="57" t="s">
        <v>20</v>
      </c>
      <c r="T28" s="58">
        <f t="shared" si="761"/>
        <v>0</v>
      </c>
      <c r="U28" s="57" t="s">
        <v>20</v>
      </c>
      <c r="V28" s="57" t="s">
        <v>20</v>
      </c>
      <c r="W28" s="57" t="s">
        <v>20</v>
      </c>
      <c r="X28" s="58">
        <f t="shared" si="762"/>
        <v>0</v>
      </c>
      <c r="Y28" s="57" t="s">
        <v>20</v>
      </c>
      <c r="Z28" s="57" t="s">
        <v>20</v>
      </c>
      <c r="AA28" s="57" t="s">
        <v>20</v>
      </c>
      <c r="AB28" s="57" t="s">
        <v>20</v>
      </c>
      <c r="AC28" s="58">
        <f t="shared" si="763"/>
        <v>0</v>
      </c>
      <c r="AD28" s="57" t="s">
        <v>20</v>
      </c>
      <c r="AE28" s="57" t="s">
        <v>20</v>
      </c>
      <c r="AF28" s="57" t="s">
        <v>20</v>
      </c>
      <c r="AG28" s="58">
        <f t="shared" si="764"/>
        <v>0</v>
      </c>
      <c r="AH28" s="57" t="s">
        <v>20</v>
      </c>
      <c r="AI28" s="57" t="s">
        <v>20</v>
      </c>
      <c r="AJ28" s="57" t="s">
        <v>20</v>
      </c>
      <c r="AK28" s="57" t="s">
        <v>20</v>
      </c>
      <c r="AL28" s="58">
        <f t="shared" si="765"/>
        <v>0</v>
      </c>
      <c r="AM28" s="57" t="s">
        <v>20</v>
      </c>
      <c r="AN28" s="57" t="s">
        <v>20</v>
      </c>
      <c r="AO28" s="57" t="s">
        <v>20</v>
      </c>
      <c r="AP28" s="57" t="s">
        <v>20</v>
      </c>
      <c r="AQ28" s="58">
        <f t="shared" si="766"/>
        <v>0</v>
      </c>
      <c r="AR28" s="60">
        <f t="shared" si="767"/>
        <v>0</v>
      </c>
    </row>
  </sheetData>
  <mergeCells count="11">
    <mergeCell ref="A1:AQ1"/>
    <mergeCell ref="B2:AQ2"/>
    <mergeCell ref="B3:F3"/>
    <mergeCell ref="G3:K3"/>
    <mergeCell ref="L3:O3"/>
    <mergeCell ref="P3:T3"/>
    <mergeCell ref="U3:X3"/>
    <mergeCell ref="Y3:AC3"/>
    <mergeCell ref="AD3:AG3"/>
    <mergeCell ref="AH3:AL3"/>
    <mergeCell ref="AM3:AQ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Оксана Мелекесцева</cp:lastModifiedBy>
  <cp:revision>20</cp:revision>
  <dcterms:created xsi:type="dcterms:W3CDTF">2023-08-25T14:01:22Z</dcterms:created>
  <dcterms:modified xsi:type="dcterms:W3CDTF">2025-10-07T11:21:47Z</dcterms:modified>
</cp:coreProperties>
</file>